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ZAVRŠNI 2019\"/>
    </mc:Choice>
  </mc:AlternateContent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8" i="1" l="1"/>
  <c r="I161" i="1" s="1"/>
  <c r="F183" i="1"/>
  <c r="H92" i="1" l="1"/>
  <c r="H104" i="1"/>
  <c r="G107" i="1"/>
  <c r="F107" i="1"/>
  <c r="F177" i="1"/>
  <c r="E177" i="1"/>
  <c r="F162" i="1"/>
  <c r="E162" i="1"/>
  <c r="F153" i="1"/>
  <c r="G112" i="1"/>
  <c r="F112" i="1"/>
  <c r="H111" i="1"/>
  <c r="H109" i="1"/>
  <c r="H108" i="1"/>
  <c r="H103" i="1"/>
  <c r="H102" i="1"/>
  <c r="G97" i="1"/>
  <c r="G85" i="1" s="1"/>
  <c r="F97" i="1"/>
  <c r="F85" i="1" s="1"/>
  <c r="H94" i="1"/>
  <c r="H93" i="1"/>
  <c r="H91" i="1"/>
  <c r="H90" i="1"/>
  <c r="H87" i="1"/>
  <c r="H86" i="1"/>
  <c r="G62" i="1"/>
  <c r="E62" i="1"/>
  <c r="H61" i="1"/>
  <c r="H60" i="1"/>
  <c r="H59" i="1"/>
  <c r="H58" i="1"/>
  <c r="G57" i="1"/>
  <c r="E57" i="1"/>
  <c r="H56" i="1"/>
  <c r="H55" i="1"/>
  <c r="H54" i="1"/>
  <c r="H53" i="1"/>
  <c r="H52" i="1"/>
  <c r="H51" i="1"/>
  <c r="H50" i="1"/>
  <c r="H49" i="1"/>
  <c r="E48" i="1" l="1"/>
  <c r="E47" i="1" s="1"/>
  <c r="G177" i="1"/>
  <c r="H112" i="1"/>
  <c r="G48" i="1"/>
  <c r="H62" i="1"/>
  <c r="H57" i="1"/>
  <c r="H85" i="1"/>
  <c r="H48" i="1" l="1"/>
  <c r="G47" i="1"/>
  <c r="F100" i="1"/>
  <c r="H107" i="1"/>
  <c r="G100" i="1"/>
  <c r="H100" i="1" s="1"/>
</calcChain>
</file>

<file path=xl/sharedStrings.xml><?xml version="1.0" encoding="utf-8"?>
<sst xmlns="http://schemas.openxmlformats.org/spreadsheetml/2006/main" count="322" uniqueCount="304">
  <si>
    <t>Naziv obveznika:</t>
  </si>
  <si>
    <t>DJEČJI VRTIĆ VUKOVAR I</t>
  </si>
  <si>
    <t>Razina:</t>
  </si>
  <si>
    <t>Poštanski broj:</t>
  </si>
  <si>
    <t>Razdjel:</t>
  </si>
  <si>
    <t>Mjesto:</t>
  </si>
  <si>
    <t>VUKOVAR</t>
  </si>
  <si>
    <t>RKP:</t>
  </si>
  <si>
    <t>Adresa sjedišta :</t>
  </si>
  <si>
    <t>E.KVATERNIKA 27</t>
  </si>
  <si>
    <t>Šifra županije:</t>
  </si>
  <si>
    <t>Žiro račun:</t>
  </si>
  <si>
    <t>2484008-1104491157</t>
  </si>
  <si>
    <t>Šifra općine:</t>
  </si>
  <si>
    <t>2500009-1101307041</t>
  </si>
  <si>
    <t>OIB:</t>
  </si>
  <si>
    <t>Matični broj:</t>
  </si>
  <si>
    <t>Šifra djelatnosti:</t>
  </si>
  <si>
    <t>AOP ozn.razdoblja:</t>
  </si>
  <si>
    <t>BILJEŠKE</t>
  </si>
  <si>
    <t>Osnovna djelatnost Dječjeg vrtića Vukovar I je odgojno obrazovni rad s djecom predškolske dobi.</t>
  </si>
  <si>
    <t xml:space="preserve"> Čitav odgojno obrazovni proces odvija se u duhu humanističko-razvojne koncepcije koja uvažava</t>
  </si>
  <si>
    <t>zakonitosti razvoja predškolskog djeteta, priznaje dijete kao vrijednost po sebi, prihvaća ga kao biće s</t>
  </si>
  <si>
    <t xml:space="preserve">dostojanstvom i samopoštovanjem koje treba uvažavati i razvijati te kao biće s pravima propisanim </t>
  </si>
  <si>
    <t>Deklaracijom o pravima djeteta 1959. koja uključuje pravo na rast, razvoj i učenje, a u skladu s djetetovim</t>
  </si>
  <si>
    <t>mogućnostima i potrebama.</t>
  </si>
  <si>
    <t xml:space="preserve"> Osnovni programi odgoja i naobrazbe koje provodimo su:</t>
  </si>
  <si>
    <t xml:space="preserve">        a)     cjeloviti 10 satni program</t>
  </si>
  <si>
    <t xml:space="preserve">        b)      6 satni program s ručkom</t>
  </si>
  <si>
    <t xml:space="preserve">        c)      6 satni program bez ručka</t>
  </si>
  <si>
    <t xml:space="preserve">        d)</t>
  </si>
  <si>
    <t xml:space="preserve">program predškole </t>
  </si>
  <si>
    <t>Dječji vrtić Vukovar I nije u sustavu PDV-a, na temelju članka 39.stavak 1.točka g,h,i, Zakona o porezu na dodanu vrijednost (Službeni vjesnik "Narodne novine" br. 73/13.,99/13.,148/13.,</t>
  </si>
  <si>
    <t>143/14. i 115/16.)Dječji vrtić Vukovar I posluje na temelju Zakona o proračunu ( Nar.nov.,87/08.,136/12.,15/15.)</t>
  </si>
  <si>
    <t>Odgovorna osoba u vrtiću je ravnateljica Mirjana Kulić.Financijske izvještaje sastavlja Sunčica Tomičić, voditelj računovodstva.</t>
  </si>
  <si>
    <t>Bilješke uz obrazac BIL</t>
  </si>
  <si>
    <t>Dječji vrtić Vukovar I, nije imao poslovne događaje i transakcije</t>
  </si>
  <si>
    <t>( zajmovi, robni krediti, dospjele kamate ) te nema podatke za</t>
  </si>
  <si>
    <t>ispunjavanje tablice.</t>
  </si>
  <si>
    <t>Nefinancijska imovina</t>
  </si>
  <si>
    <t>opis</t>
  </si>
  <si>
    <t>AOP</t>
  </si>
  <si>
    <t>stanje</t>
  </si>
  <si>
    <t>indeks</t>
  </si>
  <si>
    <t>01.01.</t>
  </si>
  <si>
    <t>31.12.</t>
  </si>
  <si>
    <t>02/'029</t>
  </si>
  <si>
    <t>imovina</t>
  </si>
  <si>
    <t>014</t>
  </si>
  <si>
    <t>0211</t>
  </si>
  <si>
    <t>građevin.objekti</t>
  </si>
  <si>
    <t>010</t>
  </si>
  <si>
    <t>0221</t>
  </si>
  <si>
    <t>uredska oprema i namještaj</t>
  </si>
  <si>
    <t>015</t>
  </si>
  <si>
    <t>0222</t>
  </si>
  <si>
    <t>komunikacijska oprema</t>
  </si>
  <si>
    <t>016</t>
  </si>
  <si>
    <t>0223</t>
  </si>
  <si>
    <t>oprema za održav.i zašt.</t>
  </si>
  <si>
    <t>017</t>
  </si>
  <si>
    <t>0226</t>
  </si>
  <si>
    <t>sportska i glazb.oprema</t>
  </si>
  <si>
    <t>020</t>
  </si>
  <si>
    <t>0227</t>
  </si>
  <si>
    <t>uređaji,strojevi i opr.za ost.namj.</t>
  </si>
  <si>
    <t>021</t>
  </si>
  <si>
    <t>0231</t>
  </si>
  <si>
    <t>prij.sredst.u cest.prom.</t>
  </si>
  <si>
    <t>025</t>
  </si>
  <si>
    <t>0262</t>
  </si>
  <si>
    <t>ulaganje u račun.prog.</t>
  </si>
  <si>
    <t>042</t>
  </si>
  <si>
    <t>0292</t>
  </si>
  <si>
    <t>isp.vr.građ.obj.</t>
  </si>
  <si>
    <t>013</t>
  </si>
  <si>
    <t>isp.vrij.poos.i op.</t>
  </si>
  <si>
    <t>023</t>
  </si>
  <si>
    <t>isp.vrij.prij.sred.</t>
  </si>
  <si>
    <t>029</t>
  </si>
  <si>
    <t>isp.vrij.ul.u rač.opr.</t>
  </si>
  <si>
    <t>045</t>
  </si>
  <si>
    <t>AOP-017</t>
  </si>
  <si>
    <t>Oprema za održavanje i zaštitu</t>
  </si>
  <si>
    <t>Financijska imovina</t>
  </si>
  <si>
    <t>AOP-063</t>
  </si>
  <si>
    <t>Financijska imovina sastoji se od novca na računu,blagajni i potraživanjima.</t>
  </si>
  <si>
    <t>račun iz rač.</t>
  </si>
  <si>
    <t>063</t>
  </si>
  <si>
    <t>Novac na računu</t>
  </si>
  <si>
    <t>067</t>
  </si>
  <si>
    <t>novac u blagajni</t>
  </si>
  <si>
    <t>071</t>
  </si>
  <si>
    <t>potraž.od zaposl</t>
  </si>
  <si>
    <t>078</t>
  </si>
  <si>
    <t>potraživanja za poreze i doprin.</t>
  </si>
  <si>
    <t>079</t>
  </si>
  <si>
    <t>ostala potraživanja</t>
  </si>
  <si>
    <t>080</t>
  </si>
  <si>
    <t>potraž.za pom.iz pr.nije nadležan</t>
  </si>
  <si>
    <t>149</t>
  </si>
  <si>
    <t>potraživanja po pos.prop.</t>
  </si>
  <si>
    <t>152</t>
  </si>
  <si>
    <t>potraživanja za prihode od p.p.</t>
  </si>
  <si>
    <t>153</t>
  </si>
  <si>
    <t>unap.pl.rash.bud.raz</t>
  </si>
  <si>
    <t>159</t>
  </si>
  <si>
    <t>OBVEZE I VLASTITI IZVORI</t>
  </si>
  <si>
    <t>162</t>
  </si>
  <si>
    <t>obveze</t>
  </si>
  <si>
    <t>obveze za zaposlene</t>
  </si>
  <si>
    <t>165</t>
  </si>
  <si>
    <t>obveze za materijalne rashode</t>
  </si>
  <si>
    <t>166</t>
  </si>
  <si>
    <t>obveze za kazne, naknade štete i kap.pom.</t>
  </si>
  <si>
    <t>173</t>
  </si>
  <si>
    <t>ostale tekuće obveze</t>
  </si>
  <si>
    <t>175</t>
  </si>
  <si>
    <t>163</t>
  </si>
  <si>
    <t>vlastiti izvori</t>
  </si>
  <si>
    <t>225</t>
  </si>
  <si>
    <t xml:space="preserve">višak prihoda </t>
  </si>
  <si>
    <t>manjak prihoda</t>
  </si>
  <si>
    <t>237</t>
  </si>
  <si>
    <t>obračunati prihodi</t>
  </si>
  <si>
    <t>224</t>
  </si>
  <si>
    <t>Čl.82.Pravilnika o proračunskom računovodstvu propisana je korekcija rezultata prema čl.70.Zakona o proračunu (Nar.nov.87/08.,136/12.,15/15.,)</t>
  </si>
  <si>
    <t>Pregled korekcije u prikazu :</t>
  </si>
  <si>
    <t xml:space="preserve">Raspored rashoda i </t>
  </si>
  <si>
    <t>Raspored prihoda</t>
  </si>
  <si>
    <t xml:space="preserve">Utvrđivanje </t>
  </si>
  <si>
    <t>Višak</t>
  </si>
  <si>
    <t>izdataka</t>
  </si>
  <si>
    <t>i primitaka</t>
  </si>
  <si>
    <t>rezultata poslovanja</t>
  </si>
  <si>
    <t>prihoda poslovanja</t>
  </si>
  <si>
    <t>AOP-282 PR-RAS</t>
  </si>
  <si>
    <t>Aktivnosti</t>
  </si>
  <si>
    <t>AOP-399 PR-RAS</t>
  </si>
  <si>
    <t>Tekuće aktivnosti</t>
  </si>
  <si>
    <t>Kapitalne aktivnosti</t>
  </si>
  <si>
    <t>MANJAK PRIHODA OD NEFINANCIJSKE IMOVINE</t>
  </si>
  <si>
    <t>Korekcija je izvršena po istim kategorijama</t>
  </si>
  <si>
    <t xml:space="preserve">Kapitalne pomoći </t>
  </si>
  <si>
    <t>Kapitalne donacije</t>
  </si>
  <si>
    <t>VIŠAK PRIHODA POSLOVANJA</t>
  </si>
  <si>
    <t xml:space="preserve">AOP-284 </t>
  </si>
  <si>
    <t>KOREKCIJA</t>
  </si>
  <si>
    <t>AOP-232</t>
  </si>
  <si>
    <t>korekcija</t>
  </si>
  <si>
    <t xml:space="preserve">                     AOP</t>
  </si>
  <si>
    <t>PR-RAS         635</t>
  </si>
  <si>
    <t>BIL                 233</t>
  </si>
  <si>
    <t>Iskazivanje rezultata  u PR-RAS</t>
  </si>
  <si>
    <t>račun</t>
  </si>
  <si>
    <t>D</t>
  </si>
  <si>
    <t>P</t>
  </si>
  <si>
    <t>UKUPNO</t>
  </si>
  <si>
    <t>PRENEŠENI SALDO</t>
  </si>
  <si>
    <t>TEKUĆE POSL</t>
  </si>
  <si>
    <t>Bilješke uz PR-RAS</t>
  </si>
  <si>
    <t>AOP-126</t>
  </si>
  <si>
    <t>Prihodi od pruženih usluga</t>
  </si>
  <si>
    <t>AOP-155</t>
  </si>
  <si>
    <t>Ostali rashodi za zaposlene</t>
  </si>
  <si>
    <t>AOP-163</t>
  </si>
  <si>
    <t>AOP-170</t>
  </si>
  <si>
    <t>Materijal i dijelovi za tekuće i investicijsko održavanje</t>
  </si>
  <si>
    <t>AOP-180</t>
  </si>
  <si>
    <t>Zdravstvene i veterinarske usluge</t>
  </si>
  <si>
    <t>zbog upućivanja novoprimljenih zaposlenika na obvezni zdravstveni pregled.</t>
  </si>
  <si>
    <t>AOP-183</t>
  </si>
  <si>
    <t>Ostale usluge</t>
  </si>
  <si>
    <t>Bilješke uz obrazac P-VRIO</t>
  </si>
  <si>
    <t>AOP- 032</t>
  </si>
  <si>
    <t>Potraživanja za prihode poslovanja</t>
  </si>
  <si>
    <t xml:space="preserve">Promjene u obujmu financijske imovine zbog otpisa potraživanja od korisnika </t>
  </si>
  <si>
    <t>vrtića kod kojih su poduzete mjere naplate potraživanja, a iznosi potraživanja su preniski za pokretanje ovrhe i sudskih troškova.</t>
  </si>
  <si>
    <t>Bilješke uz obrazac RAS-funkcijski</t>
  </si>
  <si>
    <t>ukupni rashodi i izdaci koji su vidljivi u PR-RAS na AOP 630.</t>
  </si>
  <si>
    <t>AOP-112</t>
  </si>
  <si>
    <t>ukupni rashodi koji se odnose na poslovanje u predškolskom odgoju</t>
  </si>
  <si>
    <t>AOP-122</t>
  </si>
  <si>
    <t>rashodi za posebne namjene/prehrana djece/</t>
  </si>
  <si>
    <t xml:space="preserve">Bilješke uz izvještaj o obvezama </t>
  </si>
  <si>
    <t>Obeze za materijalne rashode</t>
  </si>
  <si>
    <t>prekoračenje od 1 do 60 dana</t>
  </si>
  <si>
    <t>AOP-090</t>
  </si>
  <si>
    <t>MP</t>
  </si>
  <si>
    <t>Odgovorna osoba</t>
  </si>
  <si>
    <t>2019-12.</t>
  </si>
  <si>
    <t xml:space="preserve">     za razdoblje od 01.siječnja do 31.prosinca  2019.godine</t>
  </si>
  <si>
    <t>Odstupanje u odnosu na prethodnu godinu zbog ugradnje videonadzora u Centralnom objektu.</t>
  </si>
  <si>
    <t>174</t>
  </si>
  <si>
    <t>obveze za nabavu nefin.imovine</t>
  </si>
  <si>
    <t>232</t>
  </si>
  <si>
    <t>240</t>
  </si>
  <si>
    <t>1. Prema indeksu za ovo izvještajno razdoblje je veće u odnosu na prethodnu godinu za 19%.</t>
  </si>
  <si>
    <t xml:space="preserve">Sredstva za redovno poslovanje  za mjesec  prosinac  koja su  doznačena  od  Osnivača  veća su zbog primljenih sredstava za isplatu božićnice i </t>
  </si>
  <si>
    <t>primljene donacije od udruge Hrvat S.A.M. Sredstva u blagajni veća su u odnosu na prethodnu godinu jer se u 12mj. podignula gotovina za polog</t>
  </si>
  <si>
    <t>radi plaćanja računa koji nisu u sustavu e-računa.</t>
  </si>
  <si>
    <t>a koje se odnosi na refundaciju struje za PO Leptirić a za koje je valuta plaćanja u 1mj.2020.</t>
  </si>
  <si>
    <t>2. Ostala potraživanja veća su u odnosu na prethodnu godinu zbog potraživanja za bolovanja koje HZZO treba isplatiti i potraživanja od DV Vukovar II</t>
  </si>
  <si>
    <t>4. Potraživanje za prihode od pruženih usluga su veća u odnosu na prethodnu godinu, jer su dospjela potraživanja veća  iako su poduzete</t>
  </si>
  <si>
    <t>sve mjere za naplatu,a odnose se na programe engleskog jezika i darovite djece i najam dvorane.</t>
  </si>
  <si>
    <t xml:space="preserve">3. Potraživanje za pomoć iz proračuna koji nije nadležan veća su u odnosu na prethodnu godinu  jer Općina Bogdanovci nije uplatila sredstva za </t>
  </si>
  <si>
    <t>kolovoz, studeni i prosinac 2019.</t>
  </si>
  <si>
    <t>AOP-174</t>
  </si>
  <si>
    <t>Ostale tekuće obveze</t>
  </si>
  <si>
    <t>AOP-175</t>
  </si>
  <si>
    <t>Obeze na nabavu nefinanc.imovine</t>
  </si>
  <si>
    <t xml:space="preserve">Odstupanje u odnosu na izvještajno razdoblje prethodne godine jer su nastale pretplate roditelja  </t>
  </si>
  <si>
    <t>za usluge vrtića.</t>
  </si>
  <si>
    <t>Odstupanje u odnosu na izvještajno razdoblje prethodne godine pojavilo se zbog razlike koja je nastala</t>
  </si>
  <si>
    <t>izmedju plaćanja po ponudi i računa dobavljača.</t>
  </si>
  <si>
    <t>Višak prihoda</t>
  </si>
  <si>
    <t>Odstupanje u odnosu na izvještajno razdoblje prethodne godine jer se, praćenjem prihoda i rashoda poslovanja,</t>
  </si>
  <si>
    <t xml:space="preserve">sredstva su se svjesno čuvala za nabavu novog vozila koje je neophodno. </t>
  </si>
  <si>
    <t>AOP-240</t>
  </si>
  <si>
    <t>Obračunati prihodi</t>
  </si>
  <si>
    <t>Odstupanje u odnosu na izvještajno razdoblje prethodne godine jer se povećao broj korisnika usluga DV Vukovar I.</t>
  </si>
  <si>
    <t>AOP-064</t>
  </si>
  <si>
    <t>Tekuće pomoći proračunskim korisnicima iz proračuna koji im nije nadležan</t>
  </si>
  <si>
    <t xml:space="preserve">Odstupanje u odnosu na izvještajno razdoblje prethodne godine jer je povećan broj korisnika usluga vrtića u PO Bogdanovci </t>
  </si>
  <si>
    <t>a koje općina Bogdanovci sufinancira.</t>
  </si>
  <si>
    <t>AOP-078</t>
  </si>
  <si>
    <t>Prihodi od zateznih kamata</t>
  </si>
  <si>
    <t>U 2019. godini nastali su prihodi od kamata po ovrhama.</t>
  </si>
  <si>
    <t>Odstupanje u odnosu na izvještajno razdoblje prethodne godine jer je povećan broj djece koja pohađaju programe engleskog</t>
  </si>
  <si>
    <t>jezika i darovitih, te povećan broj korisnika usluge najma dvorana.</t>
  </si>
  <si>
    <t>AOP-128</t>
  </si>
  <si>
    <t>Tekuće donacije</t>
  </si>
  <si>
    <t>Odstupanje u odnosu na izvještajno razdoblje prethodne godine zbog primljene donacije od udruge HRVAT S.A.M. u sklopu</t>
  </si>
  <si>
    <t>humanitarne akcije za dječje vrtiće grada Vukovara.</t>
  </si>
  <si>
    <t>Odstupanje u odnosu na izvještajno razdoblje prethodne godine jer je bio veći broj zaposlenika koji su ostvarili pravo na</t>
  </si>
  <si>
    <t>jubilarnu nagradu.</t>
  </si>
  <si>
    <t>AOP-158</t>
  </si>
  <si>
    <t>Doprinosi za obvezno zdravstveno osiguranje</t>
  </si>
  <si>
    <t>Odstupanje u odnosu na izvještajno razdoblje prethodne godine zbog povećanja stope sa 15% na 16,5%.</t>
  </si>
  <si>
    <t>AOP-162</t>
  </si>
  <si>
    <t>Službena putovanja</t>
  </si>
  <si>
    <t xml:space="preserve">Odstupanje u odnosu na izvještajno razdoblje prethodne godine zbog </t>
  </si>
  <si>
    <t>Odstupanje u odnosu na izvještajno razdoblje prethodne godine zbog većeg broja zaposlenika koji su se stručno usavršavali</t>
  </si>
  <si>
    <t xml:space="preserve">u programima;inkluzija djece s teškoćama u razvoju, ekovrtić, vjeski odgoj itd. Organiziran je i posjet uredu Predsjednice RH  </t>
  </si>
  <si>
    <t>i odlazak na humanitarni koncert  "Pax et Bonum za djecu grada Vukovara".</t>
  </si>
  <si>
    <t>Naknada za prijevoz, za rad na terenu i odvojeni život</t>
  </si>
  <si>
    <t>Odstupanje u odnosu na izvještajno razdoblje prethodne godine zbog povećanog broja zaposlenika.</t>
  </si>
  <si>
    <t>AOP-165</t>
  </si>
  <si>
    <t>Ostale naknade troškova zaposlenicima</t>
  </si>
  <si>
    <t>AOP-399</t>
  </si>
  <si>
    <t>Odstupanje u odnosu na izvještajno razdoblje prethodne godine zbog većeg broja zaposlenika koji imaju loko vožnju</t>
  </si>
  <si>
    <t>(zaposlen logoped).</t>
  </si>
  <si>
    <t>AOP-167</t>
  </si>
  <si>
    <t>Uredski materijal i ostali materijalni rashodi</t>
  </si>
  <si>
    <t>Odstupanje u odnosu na izvještajno razdoblje prethodne godine zbog povećanja broja djece tj.otvaranja novih</t>
  </si>
  <si>
    <t>skupina.</t>
  </si>
  <si>
    <t>Odstupanje u odnosu na izvještajno razdoblje prethodne godine zbog popravaka uslijed elementarne nepogode na PO Vukovar</t>
  </si>
  <si>
    <t>Novi, izrada nadstrešnice, popravak ograde, staze itd.</t>
  </si>
  <si>
    <t>AOP-171</t>
  </si>
  <si>
    <t>Sitni inventar i autogume</t>
  </si>
  <si>
    <t>Odstupanje u odnosu na izvještajno razdoblje prethodne godine zbog kupovine kreveta i pokrivača za djecu za dvije nove skupine,</t>
  </si>
  <si>
    <t>zaštine ograde za PO Leptirić i Vukovar Novi i posuđa za centralnu kuhinju.</t>
  </si>
  <si>
    <t>Usluge telefona, pošte i prijevoza</t>
  </si>
  <si>
    <t xml:space="preserve">Odstupanje u odnosu na izvještajno razdoblje prethodne godine zbog povećanog obujma poštanskih usluga, te usluge prijevoza u </t>
  </si>
  <si>
    <t>Zagreb u posjet Predsjednici RH i na humanitarni koncert.</t>
  </si>
  <si>
    <t>AOP-179</t>
  </si>
  <si>
    <t>Zakupnine i najamnine</t>
  </si>
  <si>
    <t>Odstupanje u odnosu na izvještajno razdoblje prethodne godine zbog najma zvučnika za dječji tjedan i biciklijadu.</t>
  </si>
  <si>
    <t>Odstupanje u odnosu na izvještajno razdoblje prethodne godine zbog izrade projekta za videonadzor, usluga testiranja</t>
  </si>
  <si>
    <t>darovite djece, te poslovi zaštite na radu.</t>
  </si>
  <si>
    <t>AOP-181</t>
  </si>
  <si>
    <t>Intelektualne i osobne usluge</t>
  </si>
  <si>
    <t>Odstupanje u odnosu na izvještajno razdoblje prethodne godine zbog povećanog opsega posla uslijed povećanja broja zaposlenika</t>
  </si>
  <si>
    <t>i broja korisnika usluga.</t>
  </si>
  <si>
    <t>AOP-184</t>
  </si>
  <si>
    <t>Naknade troškova osobama izvan radnog odnosa</t>
  </si>
  <si>
    <t>Odstupanje u odnosu na izvještajno razdoblje prethodne godine zbog većeg broja zaposlenika na stručnom osposobljavanju.</t>
  </si>
  <si>
    <t>AOP-188</t>
  </si>
  <si>
    <t>Reprezentacija</t>
  </si>
  <si>
    <t>Odstupanje u odnosu na izvještajno razdoblje prethodne godine zbog kupovine poklona za Ured Predsjednice RH, kupovina</t>
  </si>
  <si>
    <t>majica za odgojitelje u sklopu akcije za prevenciju nenasilja, ugošćavanje organizatora humanitarne akcije.</t>
  </si>
  <si>
    <t>AOP-189</t>
  </si>
  <si>
    <t>Članarine i norme</t>
  </si>
  <si>
    <t>Odstupanje u odnosu na izvještajno razdoblje prethodne godine zbog članarine za dvije INA kartice za vozila.</t>
  </si>
  <si>
    <t>AOP-190</t>
  </si>
  <si>
    <t>Pristojbe i naknade</t>
  </si>
  <si>
    <t>Odstupanje u odnosu na izvještajno razdoblje prethodne godine zbog povećane naknade zbog nezapošljavanja</t>
  </si>
  <si>
    <t>invalida.</t>
  </si>
  <si>
    <t>AOP-192</t>
  </si>
  <si>
    <t>Ostali nespomenuti rashodi poslovanja</t>
  </si>
  <si>
    <t>Odstupanje u odnosu na izvještajno razdoblje prethodne godine zbog troškova hrane i pića prilikom održavanja aktiva ravnatelja.</t>
  </si>
  <si>
    <t>AOP-208</t>
  </si>
  <si>
    <t>Bankarske usluge i usluge platnog prometa</t>
  </si>
  <si>
    <t>Iznos se odonosi na nastalu štetu,a koji se prema sporazumu obročno otplaćuje.</t>
  </si>
  <si>
    <t>AOP-052</t>
  </si>
  <si>
    <t>Prekoračenje u iznosu od 52.975 kuna nastalo je zbog dospjele obveze plaćanja Vodovodu Grada Vukovara.</t>
  </si>
  <si>
    <t>Stanje nedospjelih obveza na kraju izvještajnog razdoblja u iznosu 853.553</t>
  </si>
  <si>
    <t>obveze za zaposlene u iznosu 733.326 kuna  odnosi se na plaće za mjesec</t>
  </si>
  <si>
    <t>prosinac 2019. godine koja je isplaćena  u siječnju 2020.</t>
  </si>
  <si>
    <t xml:space="preserve">obveza za materijalne rashode u iznosu 118.563 kuna s dospjećem do kraja </t>
  </si>
  <si>
    <t>siječnja 2020.</t>
  </si>
  <si>
    <t>Sve obveze plaćene su do 20.sječnja 2020.godine.</t>
  </si>
  <si>
    <t>Vukovar, 31.01.2020</t>
  </si>
  <si>
    <t>Odstupanje u odnosu na izvještajno razdoblje prethodne godine zbog povećanja bankarskih naknada te povećanog broja transkacija.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</si>
</sst>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\-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</font>
    <font>
      <b/>
      <sz val="8"/>
      <color indexed="9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2" xfId="0" quotePrefix="1" applyFont="1" applyBorder="1"/>
    <xf numFmtId="0" fontId="0" fillId="0" borderId="2" xfId="0" applyBorder="1"/>
    <xf numFmtId="0" fontId="4" fillId="0" borderId="3" xfId="0" applyFont="1" applyBorder="1"/>
    <xf numFmtId="0" fontId="0" fillId="0" borderId="3" xfId="0" applyBorder="1"/>
    <xf numFmtId="165" fontId="9" fillId="0" borderId="3" xfId="1" applyNumberFormat="1" applyFont="1" applyBorder="1"/>
    <xf numFmtId="0" fontId="10" fillId="0" borderId="0" xfId="0" quotePrefix="1" applyFont="1"/>
    <xf numFmtId="0" fontId="10" fillId="0" borderId="0" xfId="0" applyFont="1"/>
    <xf numFmtId="9" fontId="11" fillId="0" borderId="0" xfId="2" applyFont="1"/>
    <xf numFmtId="0" fontId="11" fillId="0" borderId="0" xfId="0" quotePrefix="1" applyFont="1"/>
    <xf numFmtId="0" fontId="11" fillId="0" borderId="0" xfId="0" applyFont="1"/>
    <xf numFmtId="165" fontId="4" fillId="0" borderId="0" xfId="1" applyNumberFormat="1" applyFont="1"/>
    <xf numFmtId="165" fontId="4" fillId="0" borderId="0" xfId="1" quotePrefix="1" applyNumberFormat="1" applyFont="1"/>
    <xf numFmtId="0" fontId="11" fillId="0" borderId="4" xfId="0" applyFont="1" applyBorder="1"/>
    <xf numFmtId="165" fontId="9" fillId="0" borderId="4" xfId="1" applyNumberFormat="1" applyFont="1" applyBorder="1"/>
    <xf numFmtId="0" fontId="9" fillId="0" borderId="4" xfId="0" applyFont="1" applyBorder="1"/>
    <xf numFmtId="9" fontId="11" fillId="0" borderId="4" xfId="2" applyFont="1" applyBorder="1"/>
    <xf numFmtId="0" fontId="4" fillId="0" borderId="0" xfId="0" quotePrefix="1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quotePrefix="1" applyFont="1"/>
    <xf numFmtId="9" fontId="9" fillId="0" borderId="0" xfId="2" applyFont="1"/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top" wrapText="1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64" fontId="4" fillId="0" borderId="0" xfId="1" applyFont="1" applyBorder="1"/>
    <xf numFmtId="0" fontId="8" fillId="0" borderId="0" xfId="0" applyFont="1" applyAlignment="1">
      <alignment horizontal="center"/>
    </xf>
    <xf numFmtId="0" fontId="7" fillId="0" borderId="0" xfId="0" quotePrefix="1" applyFont="1" applyAlignment="1">
      <alignment horizontal="center" vertical="top" wrapText="1"/>
    </xf>
    <xf numFmtId="164" fontId="9" fillId="0" borderId="2" xfId="1" applyFont="1" applyBorder="1"/>
    <xf numFmtId="164" fontId="4" fillId="0" borderId="0" xfId="1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quotePrefix="1" applyFont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164" fontId="0" fillId="0" borderId="0" xfId="1" applyFont="1"/>
    <xf numFmtId="0" fontId="4" fillId="0" borderId="0" xfId="1" applyNumberFormat="1" applyFont="1"/>
    <xf numFmtId="0" fontId="18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5"/>
  <sheetViews>
    <sheetView tabSelected="1" topLeftCell="A232" workbookViewId="0">
      <selection activeCell="M238" sqref="M238"/>
    </sheetView>
  </sheetViews>
  <sheetFormatPr defaultRowHeight="15" x14ac:dyDescent="0.25"/>
  <cols>
    <col min="3" max="3" width="14.140625" customWidth="1"/>
    <col min="4" max="4" width="12" bestFit="1" customWidth="1"/>
    <col min="5" max="5" width="14.42578125" customWidth="1"/>
    <col min="6" max="6" width="14.140625" customWidth="1"/>
    <col min="7" max="7" width="10.7109375" customWidth="1"/>
    <col min="8" max="8" width="9.85546875" bestFit="1" customWidth="1"/>
    <col min="15" max="16" width="14.2851562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</row>
    <row r="2" spans="1:12" x14ac:dyDescent="0.25">
      <c r="A2" s="1" t="s">
        <v>0</v>
      </c>
      <c r="B2" s="1"/>
      <c r="C2" s="2" t="s">
        <v>1</v>
      </c>
      <c r="D2" s="2"/>
      <c r="E2" s="2"/>
      <c r="F2" s="1"/>
      <c r="G2" s="1" t="s">
        <v>2</v>
      </c>
      <c r="H2" s="2">
        <v>21</v>
      </c>
    </row>
    <row r="3" spans="1:12" x14ac:dyDescent="0.25">
      <c r="A3" s="1" t="s">
        <v>3</v>
      </c>
      <c r="B3" s="1"/>
      <c r="C3" s="2">
        <v>32000</v>
      </c>
      <c r="D3" s="2"/>
      <c r="E3" s="2"/>
      <c r="F3" s="1"/>
      <c r="G3" s="1" t="s">
        <v>4</v>
      </c>
      <c r="H3" s="2">
        <v>0</v>
      </c>
    </row>
    <row r="4" spans="1:12" x14ac:dyDescent="0.25">
      <c r="A4" s="1" t="s">
        <v>5</v>
      </c>
      <c r="B4" s="1"/>
      <c r="C4" s="2" t="s">
        <v>6</v>
      </c>
      <c r="D4" s="2"/>
      <c r="E4" s="2"/>
      <c r="F4" s="1"/>
      <c r="G4" s="1" t="s">
        <v>7</v>
      </c>
      <c r="H4" s="2">
        <v>37453</v>
      </c>
    </row>
    <row r="5" spans="1:12" x14ac:dyDescent="0.25">
      <c r="A5" s="1" t="s">
        <v>8</v>
      </c>
      <c r="B5" s="1"/>
      <c r="C5" s="2" t="s">
        <v>9</v>
      </c>
      <c r="D5" s="2"/>
      <c r="E5" s="2"/>
      <c r="F5" s="1"/>
      <c r="G5" s="1" t="s">
        <v>10</v>
      </c>
      <c r="H5" s="2">
        <v>16</v>
      </c>
    </row>
    <row r="6" spans="1:12" x14ac:dyDescent="0.25">
      <c r="A6" s="1" t="s">
        <v>11</v>
      </c>
      <c r="B6" s="1"/>
      <c r="C6" s="2" t="s">
        <v>12</v>
      </c>
      <c r="D6" s="2"/>
      <c r="E6" s="2"/>
      <c r="F6" s="1"/>
      <c r="G6" s="1" t="s">
        <v>13</v>
      </c>
      <c r="H6" s="2">
        <v>518</v>
      </c>
    </row>
    <row r="7" spans="1:12" x14ac:dyDescent="0.25">
      <c r="A7" s="1"/>
      <c r="B7" s="1"/>
      <c r="C7" s="3" t="s">
        <v>14</v>
      </c>
      <c r="D7" s="3"/>
      <c r="E7" s="3"/>
      <c r="F7" s="1"/>
      <c r="G7" s="1" t="s">
        <v>15</v>
      </c>
      <c r="H7" s="3">
        <v>58518930767</v>
      </c>
    </row>
    <row r="8" spans="1:12" x14ac:dyDescent="0.25">
      <c r="A8" s="1" t="s">
        <v>16</v>
      </c>
      <c r="B8" s="1"/>
      <c r="C8" s="2">
        <v>3008444</v>
      </c>
      <c r="D8" s="2"/>
      <c r="E8" s="2"/>
      <c r="F8" s="1"/>
      <c r="G8" s="1"/>
      <c r="H8" s="1"/>
      <c r="L8" s="4"/>
    </row>
    <row r="9" spans="1:12" x14ac:dyDescent="0.25">
      <c r="A9" s="1" t="s">
        <v>17</v>
      </c>
      <c r="B9" s="1"/>
      <c r="C9" s="2">
        <v>80101</v>
      </c>
      <c r="D9" s="2"/>
      <c r="E9" s="2"/>
      <c r="F9" s="1"/>
      <c r="G9" s="1"/>
      <c r="H9" s="1"/>
      <c r="L9" s="3"/>
    </row>
    <row r="10" spans="1:12" x14ac:dyDescent="0.25">
      <c r="A10" s="1" t="s">
        <v>18</v>
      </c>
      <c r="B10" s="1"/>
      <c r="C10" s="2" t="s">
        <v>190</v>
      </c>
      <c r="D10" s="2"/>
      <c r="E10" s="1"/>
      <c r="F10" s="1"/>
      <c r="G10" s="1"/>
      <c r="H10" s="1"/>
      <c r="L10" s="3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L11" s="3"/>
    </row>
    <row r="12" spans="1:12" x14ac:dyDescent="0.25">
      <c r="A12" s="1"/>
      <c r="B12" s="1"/>
      <c r="C12" s="1"/>
      <c r="D12" s="4" t="s">
        <v>19</v>
      </c>
      <c r="E12" s="1"/>
      <c r="F12" s="1"/>
      <c r="G12" s="1"/>
      <c r="H12" s="1"/>
      <c r="L12" s="3"/>
    </row>
    <row r="13" spans="1:12" x14ac:dyDescent="0.25">
      <c r="A13" s="1"/>
      <c r="B13" t="s">
        <v>191</v>
      </c>
      <c r="C13" s="1"/>
      <c r="D13" s="1"/>
      <c r="E13" s="1"/>
      <c r="F13" s="1"/>
      <c r="G13" s="1"/>
      <c r="H13" s="1"/>
      <c r="L13" s="3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L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L15" s="3"/>
    </row>
    <row r="16" spans="1:12" x14ac:dyDescent="0.25">
      <c r="A16" s="3"/>
      <c r="B16" s="3" t="s">
        <v>20</v>
      </c>
      <c r="C16" s="3"/>
      <c r="D16" s="3"/>
      <c r="E16" s="3"/>
      <c r="F16" s="3"/>
      <c r="G16" s="3"/>
      <c r="H16" s="3"/>
      <c r="I16" s="3"/>
      <c r="J16" s="3"/>
      <c r="L16" s="3"/>
    </row>
    <row r="17" spans="1:12" x14ac:dyDescent="0.25">
      <c r="A17" s="3" t="s">
        <v>21</v>
      </c>
      <c r="B17" s="3"/>
      <c r="C17" s="3"/>
      <c r="D17" s="3"/>
      <c r="E17" s="3"/>
      <c r="F17" s="3"/>
      <c r="G17" s="3"/>
      <c r="H17" s="3"/>
      <c r="I17" s="3"/>
      <c r="J17" s="3"/>
      <c r="L17" s="3"/>
    </row>
    <row r="18" spans="1:12" x14ac:dyDescent="0.25">
      <c r="A18" s="3" t="s">
        <v>22</v>
      </c>
      <c r="B18" s="3"/>
      <c r="C18" s="3"/>
      <c r="D18" s="3"/>
      <c r="E18" s="3"/>
      <c r="F18" s="3"/>
      <c r="G18" s="3"/>
      <c r="H18" s="3"/>
      <c r="I18" s="3"/>
      <c r="J18" s="3"/>
      <c r="L18" s="5"/>
    </row>
    <row r="19" spans="1:12" x14ac:dyDescent="0.25">
      <c r="A19" s="3" t="s">
        <v>23</v>
      </c>
      <c r="B19" s="3"/>
      <c r="C19" s="3"/>
      <c r="D19" s="3"/>
      <c r="E19" s="3"/>
      <c r="F19" s="3"/>
      <c r="G19" s="3"/>
      <c r="H19" s="3"/>
      <c r="I19" s="3"/>
      <c r="J19" s="3"/>
      <c r="L19" s="4"/>
    </row>
    <row r="20" spans="1:12" x14ac:dyDescent="0.25">
      <c r="A20" s="3" t="s">
        <v>24</v>
      </c>
      <c r="B20" s="3"/>
      <c r="C20" s="3"/>
      <c r="D20" s="3"/>
      <c r="E20" s="3"/>
      <c r="F20" s="3"/>
      <c r="G20" s="3"/>
      <c r="H20" s="3"/>
      <c r="I20" s="3"/>
      <c r="J20" s="3"/>
      <c r="L20" s="3"/>
    </row>
    <row r="21" spans="1:12" x14ac:dyDescent="0.25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L21" s="3"/>
    </row>
    <row r="22" spans="1:12" x14ac:dyDescent="0.25">
      <c r="A22" s="3" t="s">
        <v>26</v>
      </c>
      <c r="B22" s="3"/>
      <c r="C22" s="3"/>
      <c r="D22" s="3"/>
      <c r="E22" s="3"/>
      <c r="F22" s="3"/>
      <c r="G22" s="3"/>
      <c r="H22" s="3"/>
      <c r="I22" s="3"/>
      <c r="J22" s="3"/>
    </row>
    <row r="23" spans="1:12" x14ac:dyDescent="0.25">
      <c r="A23" s="3" t="s">
        <v>27</v>
      </c>
      <c r="B23" s="3"/>
      <c r="C23" s="3"/>
      <c r="D23" s="3"/>
      <c r="E23" s="3"/>
      <c r="F23" s="3"/>
      <c r="G23" s="3"/>
      <c r="H23" s="3"/>
      <c r="I23" s="3"/>
      <c r="J23" s="3"/>
      <c r="L23" s="5"/>
    </row>
    <row r="24" spans="1:12" x14ac:dyDescent="0.25">
      <c r="A24" s="3" t="s">
        <v>28</v>
      </c>
      <c r="B24" s="3"/>
      <c r="C24" s="3"/>
      <c r="D24" s="3"/>
      <c r="E24" s="3"/>
      <c r="F24" s="3"/>
      <c r="G24" s="3"/>
      <c r="H24" s="3"/>
      <c r="I24" s="3"/>
      <c r="J24" s="3"/>
      <c r="L24" s="4"/>
    </row>
    <row r="25" spans="1:12" x14ac:dyDescent="0.25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L25" s="3"/>
    </row>
    <row r="26" spans="1:12" x14ac:dyDescent="0.25">
      <c r="A26" s="3" t="s">
        <v>30</v>
      </c>
      <c r="B26" s="3" t="s">
        <v>31</v>
      </c>
      <c r="C26" s="3"/>
      <c r="D26" s="3"/>
      <c r="E26" s="3"/>
      <c r="F26" s="3"/>
      <c r="G26" s="3"/>
      <c r="H26" s="3"/>
      <c r="I26" s="3"/>
      <c r="J26" s="3"/>
      <c r="L26" s="3"/>
    </row>
    <row r="27" spans="1:12" x14ac:dyDescent="0.25">
      <c r="A27" s="3" t="s">
        <v>32</v>
      </c>
      <c r="B27" s="3"/>
      <c r="C27" s="3"/>
      <c r="D27" s="3"/>
      <c r="E27" s="3"/>
      <c r="F27" s="3"/>
      <c r="G27" s="3"/>
      <c r="H27" s="3"/>
      <c r="I27" s="3"/>
      <c r="J27" s="3"/>
      <c r="L27" s="3"/>
    </row>
    <row r="28" spans="1:12" x14ac:dyDescent="0.25">
      <c r="A28" s="3" t="s">
        <v>33</v>
      </c>
      <c r="B28" s="3"/>
      <c r="F28" s="3"/>
      <c r="G28" s="3"/>
      <c r="H28" s="3"/>
      <c r="I28" s="3"/>
      <c r="J28" s="3"/>
      <c r="L28" s="3"/>
    </row>
    <row r="29" spans="1:12" x14ac:dyDescent="0.25">
      <c r="A29" s="3" t="s">
        <v>34</v>
      </c>
      <c r="L29" s="5"/>
    </row>
    <row r="30" spans="1:12" x14ac:dyDescent="0.25">
      <c r="A30" s="3"/>
      <c r="L30" s="5"/>
    </row>
    <row r="31" spans="1:12" x14ac:dyDescent="0.25">
      <c r="A31" s="3"/>
      <c r="L31" s="5"/>
    </row>
    <row r="32" spans="1:12" x14ac:dyDescent="0.25">
      <c r="A32" s="3"/>
      <c r="L32" s="5"/>
    </row>
    <row r="34" spans="1:12" x14ac:dyDescent="0.25">
      <c r="A34" s="4" t="s">
        <v>35</v>
      </c>
      <c r="B34" s="4"/>
      <c r="C34" s="1"/>
      <c r="D34" s="1"/>
      <c r="E34" s="1"/>
      <c r="F34" s="1"/>
      <c r="L34" s="4"/>
    </row>
    <row r="35" spans="1:12" x14ac:dyDescent="0.25">
      <c r="A35" s="1"/>
      <c r="B35" s="1"/>
      <c r="C35" s="1"/>
      <c r="D35" s="1"/>
      <c r="E35" s="1"/>
      <c r="F35" s="1"/>
    </row>
    <row r="36" spans="1:12" x14ac:dyDescent="0.25">
      <c r="A36" s="1"/>
      <c r="B36" s="3" t="s">
        <v>36</v>
      </c>
      <c r="C36" s="3"/>
      <c r="D36" s="3"/>
      <c r="E36" s="3"/>
      <c r="F36" s="3"/>
    </row>
    <row r="37" spans="1:12" x14ac:dyDescent="0.25">
      <c r="A37" s="1"/>
      <c r="B37" s="3" t="s">
        <v>37</v>
      </c>
      <c r="C37" s="3"/>
      <c r="D37" s="3"/>
      <c r="E37" s="3"/>
      <c r="F37" s="3"/>
    </row>
    <row r="38" spans="1:12" x14ac:dyDescent="0.25">
      <c r="A38" s="1"/>
      <c r="B38" s="3" t="s">
        <v>38</v>
      </c>
      <c r="C38" s="3"/>
      <c r="D38" s="3"/>
      <c r="E38" s="3"/>
      <c r="F38" s="3"/>
    </row>
    <row r="40" spans="1:12" x14ac:dyDescent="0.25">
      <c r="A40" s="6"/>
      <c r="B40" s="6"/>
      <c r="C40" s="6"/>
      <c r="D40" s="6"/>
      <c r="E40" s="6"/>
      <c r="F40" s="7"/>
      <c r="G40" s="7"/>
      <c r="H40" s="7"/>
      <c r="I40" s="6"/>
      <c r="J40" s="8"/>
    </row>
    <row r="41" spans="1:12" x14ac:dyDescent="0.25">
      <c r="J41" s="6"/>
    </row>
    <row r="42" spans="1:12" x14ac:dyDescent="0.25">
      <c r="B42" s="4" t="s">
        <v>39</v>
      </c>
      <c r="C42" s="4"/>
      <c r="D42" s="4"/>
      <c r="J42" s="6"/>
    </row>
    <row r="43" spans="1:12" x14ac:dyDescent="0.25">
      <c r="A43" s="9"/>
      <c r="J43" s="6"/>
    </row>
    <row r="44" spans="1:12" x14ac:dyDescent="0.25">
      <c r="A44" s="10"/>
      <c r="B44" s="11"/>
      <c r="C44" s="11" t="s">
        <v>40</v>
      </c>
      <c r="D44" s="11" t="s">
        <v>41</v>
      </c>
      <c r="E44" s="11" t="s">
        <v>42</v>
      </c>
      <c r="F44" s="11"/>
      <c r="G44" s="11" t="s">
        <v>42</v>
      </c>
      <c r="H44" s="11" t="s">
        <v>43</v>
      </c>
    </row>
    <row r="45" spans="1:12" x14ac:dyDescent="0.25">
      <c r="A45" s="3"/>
      <c r="B45" s="12"/>
      <c r="C45" s="12"/>
      <c r="D45" s="12"/>
      <c r="E45" s="13" t="s">
        <v>44</v>
      </c>
      <c r="F45" s="14"/>
      <c r="G45" s="13" t="s">
        <v>45</v>
      </c>
      <c r="H45" s="14"/>
    </row>
    <row r="46" spans="1:12" x14ac:dyDescent="0.25">
      <c r="A46" s="10"/>
      <c r="B46" s="11"/>
      <c r="C46" s="11"/>
      <c r="D46" s="11"/>
      <c r="E46" s="11"/>
      <c r="F46" s="11"/>
      <c r="G46" s="11"/>
      <c r="H46" s="11"/>
    </row>
    <row r="47" spans="1:12" ht="15.75" thickBot="1" x14ac:dyDescent="0.3">
      <c r="A47" s="15"/>
      <c r="B47" s="16"/>
      <c r="C47" s="16"/>
      <c r="D47" s="16"/>
      <c r="E47" s="17">
        <f>SUM(E48+F97)</f>
        <v>2165738</v>
      </c>
      <c r="F47" s="16"/>
      <c r="G47" s="17">
        <f>SUM(G48+G97)</f>
        <v>2486510</v>
      </c>
      <c r="H47" s="16"/>
    </row>
    <row r="48" spans="1:12" x14ac:dyDescent="0.25">
      <c r="A48" s="18" t="s">
        <v>46</v>
      </c>
      <c r="B48" s="19" t="s">
        <v>47</v>
      </c>
      <c r="C48" s="19"/>
      <c r="D48" s="18" t="s">
        <v>48</v>
      </c>
      <c r="E48" s="19">
        <f>SUM(E57-E62)</f>
        <v>827342</v>
      </c>
      <c r="F48" s="19"/>
      <c r="G48" s="19">
        <f>SUM(G57-G62)</f>
        <v>894110</v>
      </c>
      <c r="H48" s="20">
        <f t="shared" ref="H48:H62" si="0">SUM(G48/E48)</f>
        <v>1.0807018137602105</v>
      </c>
    </row>
    <row r="49" spans="1:8" x14ac:dyDescent="0.25">
      <c r="A49" s="21" t="s">
        <v>49</v>
      </c>
      <c r="B49" s="22" t="s">
        <v>50</v>
      </c>
      <c r="C49" s="22"/>
      <c r="D49" s="21" t="s">
        <v>51</v>
      </c>
      <c r="E49" s="23">
        <v>9584</v>
      </c>
      <c r="F49" s="22"/>
      <c r="G49" s="23">
        <v>9584</v>
      </c>
      <c r="H49" s="20">
        <f t="shared" si="0"/>
        <v>1</v>
      </c>
    </row>
    <row r="50" spans="1:8" x14ac:dyDescent="0.25">
      <c r="A50" s="21" t="s">
        <v>52</v>
      </c>
      <c r="B50" s="22" t="s">
        <v>53</v>
      </c>
      <c r="C50" s="22"/>
      <c r="D50" s="21" t="s">
        <v>54</v>
      </c>
      <c r="E50" s="24">
        <v>1602305</v>
      </c>
      <c r="F50" s="21"/>
      <c r="G50" s="23">
        <v>1578251</v>
      </c>
      <c r="H50" s="20">
        <f t="shared" si="0"/>
        <v>0.9849878768399275</v>
      </c>
    </row>
    <row r="51" spans="1:8" x14ac:dyDescent="0.25">
      <c r="A51" s="21" t="s">
        <v>55</v>
      </c>
      <c r="B51" s="22" t="s">
        <v>56</v>
      </c>
      <c r="C51" s="22"/>
      <c r="D51" s="21" t="s">
        <v>57</v>
      </c>
      <c r="E51" s="23">
        <v>57619</v>
      </c>
      <c r="F51" s="22"/>
      <c r="G51" s="23">
        <v>30031</v>
      </c>
      <c r="H51" s="20">
        <f t="shared" si="0"/>
        <v>0.52119960429719359</v>
      </c>
    </row>
    <row r="52" spans="1:8" x14ac:dyDescent="0.25">
      <c r="A52" s="21" t="s">
        <v>58</v>
      </c>
      <c r="B52" s="22" t="s">
        <v>59</v>
      </c>
      <c r="C52" s="22"/>
      <c r="D52" s="21" t="s">
        <v>60</v>
      </c>
      <c r="E52" s="23">
        <v>458983</v>
      </c>
      <c r="F52" s="22"/>
      <c r="G52" s="23">
        <v>667041</v>
      </c>
      <c r="H52" s="20">
        <f t="shared" si="0"/>
        <v>1.4533021920201838</v>
      </c>
    </row>
    <row r="53" spans="1:8" x14ac:dyDescent="0.25">
      <c r="A53" s="21" t="s">
        <v>61</v>
      </c>
      <c r="B53" s="22" t="s">
        <v>62</v>
      </c>
      <c r="C53" s="22"/>
      <c r="D53" s="21" t="s">
        <v>63</v>
      </c>
      <c r="E53" s="23">
        <v>61637</v>
      </c>
      <c r="F53" s="22"/>
      <c r="G53" s="23">
        <v>61637</v>
      </c>
      <c r="H53" s="20">
        <f t="shared" si="0"/>
        <v>1</v>
      </c>
    </row>
    <row r="54" spans="1:8" x14ac:dyDescent="0.25">
      <c r="A54" s="21" t="s">
        <v>64</v>
      </c>
      <c r="B54" s="22" t="s">
        <v>65</v>
      </c>
      <c r="C54" s="22"/>
      <c r="D54" s="21" t="s">
        <v>66</v>
      </c>
      <c r="E54" s="23">
        <v>1050204</v>
      </c>
      <c r="F54" s="22"/>
      <c r="G54" s="23">
        <v>1042071</v>
      </c>
      <c r="H54" s="20">
        <f t="shared" si="0"/>
        <v>0.99225579030359812</v>
      </c>
    </row>
    <row r="55" spans="1:8" x14ac:dyDescent="0.25">
      <c r="A55" s="21" t="s">
        <v>67</v>
      </c>
      <c r="B55" s="22" t="s">
        <v>68</v>
      </c>
      <c r="C55" s="22"/>
      <c r="D55" s="21" t="s">
        <v>69</v>
      </c>
      <c r="E55" s="23">
        <v>304503</v>
      </c>
      <c r="F55" s="22"/>
      <c r="G55" s="23">
        <v>304503</v>
      </c>
      <c r="H55" s="20">
        <f t="shared" si="0"/>
        <v>1</v>
      </c>
    </row>
    <row r="56" spans="1:8" x14ac:dyDescent="0.25">
      <c r="A56" s="21" t="s">
        <v>70</v>
      </c>
      <c r="B56" s="22" t="s">
        <v>71</v>
      </c>
      <c r="C56" s="22"/>
      <c r="D56" s="21" t="s">
        <v>72</v>
      </c>
      <c r="E56" s="23">
        <v>14021</v>
      </c>
      <c r="F56" s="22"/>
      <c r="G56" s="23">
        <v>14021</v>
      </c>
      <c r="H56" s="20">
        <f t="shared" si="0"/>
        <v>1</v>
      </c>
    </row>
    <row r="57" spans="1:8" x14ac:dyDescent="0.25">
      <c r="A57" s="25"/>
      <c r="B57" s="25"/>
      <c r="C57" s="25"/>
      <c r="D57" s="25"/>
      <c r="E57" s="26">
        <f>SUM(E49:E56)</f>
        <v>3558856</v>
      </c>
      <c r="F57" s="27"/>
      <c r="G57" s="26">
        <f>SUM(G49:G56)</f>
        <v>3707139</v>
      </c>
      <c r="H57" s="28">
        <f t="shared" si="0"/>
        <v>1.0416659173622085</v>
      </c>
    </row>
    <row r="58" spans="1:8" x14ac:dyDescent="0.25">
      <c r="A58" s="21" t="s">
        <v>73</v>
      </c>
      <c r="B58" s="22" t="s">
        <v>74</v>
      </c>
      <c r="C58" s="22"/>
      <c r="D58" s="21" t="s">
        <v>75</v>
      </c>
      <c r="E58" s="22">
        <v>3674</v>
      </c>
      <c r="F58" s="22"/>
      <c r="G58" s="22">
        <v>4153</v>
      </c>
      <c r="H58" s="20">
        <f t="shared" si="0"/>
        <v>1.1303756124115405</v>
      </c>
    </row>
    <row r="59" spans="1:8" x14ac:dyDescent="0.25">
      <c r="A59" s="21" t="s">
        <v>73</v>
      </c>
      <c r="B59" s="22" t="s">
        <v>76</v>
      </c>
      <c r="C59" s="22"/>
      <c r="D59" s="21" t="s">
        <v>77</v>
      </c>
      <c r="E59" s="22">
        <v>2411407</v>
      </c>
      <c r="F59" s="22"/>
      <c r="G59" s="22">
        <v>2490492</v>
      </c>
      <c r="H59" s="20">
        <f t="shared" si="0"/>
        <v>1.0327962057006552</v>
      </c>
    </row>
    <row r="60" spans="1:8" x14ac:dyDescent="0.25">
      <c r="A60" s="21" t="s">
        <v>73</v>
      </c>
      <c r="B60" s="22" t="s">
        <v>78</v>
      </c>
      <c r="C60" s="22"/>
      <c r="D60" s="21" t="s">
        <v>79</v>
      </c>
      <c r="E60" s="22">
        <v>304503</v>
      </c>
      <c r="F60" s="22"/>
      <c r="G60" s="22">
        <v>304503</v>
      </c>
      <c r="H60" s="20">
        <f t="shared" si="0"/>
        <v>1</v>
      </c>
    </row>
    <row r="61" spans="1:8" x14ac:dyDescent="0.25">
      <c r="A61" s="21" t="s">
        <v>73</v>
      </c>
      <c r="B61" s="22" t="s">
        <v>80</v>
      </c>
      <c r="C61" s="22"/>
      <c r="D61" s="21" t="s">
        <v>81</v>
      </c>
      <c r="E61" s="22">
        <v>11930</v>
      </c>
      <c r="F61" s="22"/>
      <c r="G61" s="22">
        <v>13881</v>
      </c>
      <c r="H61" s="20">
        <f t="shared" si="0"/>
        <v>1.1635373009220453</v>
      </c>
    </row>
    <row r="62" spans="1:8" ht="15.75" thickBot="1" x14ac:dyDescent="0.3">
      <c r="A62" s="16"/>
      <c r="B62" s="25"/>
      <c r="C62" s="25"/>
      <c r="D62" s="25"/>
      <c r="E62" s="27">
        <f>SUM(E58:E61)</f>
        <v>2731514</v>
      </c>
      <c r="F62" s="27"/>
      <c r="G62" s="27">
        <f>SUM(G58:G61)</f>
        <v>2813029</v>
      </c>
      <c r="H62" s="28">
        <f t="shared" si="0"/>
        <v>1.0298424243844255</v>
      </c>
    </row>
    <row r="64" spans="1:8" x14ac:dyDescent="0.25">
      <c r="A64" s="9" t="s">
        <v>82</v>
      </c>
      <c r="B64" s="3" t="s">
        <v>83</v>
      </c>
    </row>
    <row r="65" spans="1:10" x14ac:dyDescent="0.25">
      <c r="A65" s="22"/>
      <c r="B65" s="3" t="s">
        <v>192</v>
      </c>
      <c r="C65" s="22"/>
      <c r="D65" s="22"/>
      <c r="E65" s="22"/>
      <c r="F65" s="22"/>
      <c r="G65" s="22"/>
      <c r="H65" s="22"/>
    </row>
    <row r="69" spans="1:10" x14ac:dyDescent="0.25">
      <c r="B69" s="9" t="s">
        <v>84</v>
      </c>
      <c r="C69" s="4"/>
      <c r="D69" s="4"/>
      <c r="E69" s="22"/>
      <c r="F69" s="22"/>
      <c r="G69" s="22"/>
      <c r="H69" s="22"/>
    </row>
    <row r="70" spans="1:10" x14ac:dyDescent="0.25">
      <c r="A70" s="9" t="s">
        <v>85</v>
      </c>
      <c r="B70" s="22"/>
      <c r="C70" s="22"/>
      <c r="D70" s="22"/>
      <c r="E70" s="22"/>
      <c r="F70" s="22"/>
      <c r="G70" s="22"/>
      <c r="H70" s="22"/>
    </row>
    <row r="71" spans="1:10" x14ac:dyDescent="0.25">
      <c r="A71" s="22" t="s">
        <v>86</v>
      </c>
    </row>
    <row r="72" spans="1:10" x14ac:dyDescent="0.25">
      <c r="A72" s="29" t="s">
        <v>197</v>
      </c>
    </row>
    <row r="73" spans="1:10" x14ac:dyDescent="0.25">
      <c r="A73" s="3" t="s">
        <v>198</v>
      </c>
      <c r="H73" s="22"/>
    </row>
    <row r="74" spans="1:10" x14ac:dyDescent="0.25">
      <c r="A74" s="3" t="s">
        <v>199</v>
      </c>
      <c r="H74" s="22"/>
    </row>
    <row r="75" spans="1:10" x14ac:dyDescent="0.25">
      <c r="A75" s="3" t="s">
        <v>200</v>
      </c>
      <c r="H75" s="22"/>
    </row>
    <row r="76" spans="1:10" x14ac:dyDescent="0.25">
      <c r="A76" s="29" t="s">
        <v>202</v>
      </c>
      <c r="B76" s="22"/>
      <c r="C76" s="22"/>
      <c r="D76" s="22"/>
      <c r="E76" s="22"/>
      <c r="F76" s="22"/>
      <c r="G76" s="22"/>
      <c r="H76" s="22"/>
    </row>
    <row r="77" spans="1:10" x14ac:dyDescent="0.25">
      <c r="A77" s="3" t="s">
        <v>201</v>
      </c>
    </row>
    <row r="78" spans="1:10" x14ac:dyDescent="0.25">
      <c r="A78" s="3" t="s">
        <v>205</v>
      </c>
      <c r="J78" s="6"/>
    </row>
    <row r="79" spans="1:10" x14ac:dyDescent="0.25">
      <c r="A79" s="3" t="s">
        <v>206</v>
      </c>
      <c r="J79" s="30"/>
    </row>
    <row r="80" spans="1:10" x14ac:dyDescent="0.25">
      <c r="A80" s="3" t="s">
        <v>203</v>
      </c>
      <c r="J80" s="31"/>
    </row>
    <row r="81" spans="1:12" x14ac:dyDescent="0.25">
      <c r="A81" s="3" t="s">
        <v>204</v>
      </c>
      <c r="J81" s="32"/>
    </row>
    <row r="82" spans="1:12" x14ac:dyDescent="0.25">
      <c r="J82" s="32"/>
      <c r="K82" s="33"/>
      <c r="L82" s="33"/>
    </row>
    <row r="83" spans="1:12" x14ac:dyDescent="0.25">
      <c r="A83" s="10" t="s">
        <v>87</v>
      </c>
      <c r="B83" s="11"/>
      <c r="C83" s="11" t="s">
        <v>40</v>
      </c>
      <c r="D83" s="11"/>
      <c r="E83" s="11" t="s">
        <v>41</v>
      </c>
      <c r="F83" s="11" t="s">
        <v>42</v>
      </c>
      <c r="G83" s="11" t="s">
        <v>42</v>
      </c>
      <c r="H83" s="11" t="s">
        <v>43</v>
      </c>
      <c r="J83" s="32"/>
    </row>
    <row r="84" spans="1:12" x14ac:dyDescent="0.25">
      <c r="A84" s="12"/>
      <c r="B84" s="12"/>
      <c r="C84" s="12"/>
      <c r="D84" s="12"/>
      <c r="E84" s="12"/>
      <c r="F84" s="13" t="s">
        <v>44</v>
      </c>
      <c r="G84" s="13" t="s">
        <v>45</v>
      </c>
      <c r="H84" s="14"/>
      <c r="J84" s="32"/>
    </row>
    <row r="85" spans="1:12" x14ac:dyDescent="0.25">
      <c r="A85" s="9">
        <v>1</v>
      </c>
      <c r="B85" s="9" t="s">
        <v>84</v>
      </c>
      <c r="C85" s="9"/>
      <c r="D85" s="9"/>
      <c r="E85" s="34" t="s">
        <v>88</v>
      </c>
      <c r="F85" s="9">
        <f>SUM(F97)</f>
        <v>1338396</v>
      </c>
      <c r="G85" s="9">
        <f>SUM(G97)</f>
        <v>1592400</v>
      </c>
      <c r="H85" s="35">
        <f>SUM(G85/F85)</f>
        <v>1.1897823962414711</v>
      </c>
      <c r="J85" s="32"/>
    </row>
    <row r="86" spans="1:12" x14ac:dyDescent="0.25">
      <c r="A86" s="22">
        <v>111</v>
      </c>
      <c r="B86" s="22" t="s">
        <v>89</v>
      </c>
      <c r="C86" s="22"/>
      <c r="D86" s="22"/>
      <c r="E86" s="21" t="s">
        <v>90</v>
      </c>
      <c r="F86" s="22">
        <v>892708</v>
      </c>
      <c r="G86" s="22">
        <v>1092438</v>
      </c>
      <c r="H86" s="20">
        <f>SUM(G86/F86)</f>
        <v>1.2237349726898381</v>
      </c>
      <c r="J86" s="32"/>
    </row>
    <row r="87" spans="1:12" x14ac:dyDescent="0.25">
      <c r="A87" s="22">
        <v>113</v>
      </c>
      <c r="B87" s="22" t="s">
        <v>91</v>
      </c>
      <c r="C87" s="22"/>
      <c r="D87" s="22"/>
      <c r="E87" s="21" t="s">
        <v>92</v>
      </c>
      <c r="F87" s="22">
        <v>1404</v>
      </c>
      <c r="G87" s="22">
        <v>2493</v>
      </c>
      <c r="H87" s="20">
        <f>SUM(G87/F87)</f>
        <v>1.7756410256410255</v>
      </c>
      <c r="J87" s="32"/>
    </row>
    <row r="88" spans="1:12" x14ac:dyDescent="0.25">
      <c r="A88" s="22">
        <v>123</v>
      </c>
      <c r="B88" s="22" t="s">
        <v>93</v>
      </c>
      <c r="C88" s="22"/>
      <c r="D88" s="22"/>
      <c r="E88" s="21" t="s">
        <v>94</v>
      </c>
      <c r="F88" s="22">
        <v>0</v>
      </c>
      <c r="G88" s="22">
        <v>2776</v>
      </c>
      <c r="H88" s="20"/>
      <c r="J88" s="6"/>
    </row>
    <row r="89" spans="1:12" x14ac:dyDescent="0.25">
      <c r="A89" s="22">
        <v>124</v>
      </c>
      <c r="B89" s="22" t="s">
        <v>95</v>
      </c>
      <c r="E89" s="21" t="s">
        <v>96</v>
      </c>
      <c r="F89" s="3"/>
      <c r="G89" s="22"/>
      <c r="J89" s="6"/>
    </row>
    <row r="90" spans="1:12" x14ac:dyDescent="0.25">
      <c r="A90" s="22">
        <v>129</v>
      </c>
      <c r="B90" s="22" t="s">
        <v>97</v>
      </c>
      <c r="E90" s="21" t="s">
        <v>98</v>
      </c>
      <c r="F90" s="22">
        <v>16480</v>
      </c>
      <c r="G90" s="22">
        <v>26347</v>
      </c>
      <c r="H90" s="20">
        <f>SUM(G90/F90)</f>
        <v>1.5987257281553398</v>
      </c>
      <c r="J90" s="6"/>
    </row>
    <row r="91" spans="1:12" x14ac:dyDescent="0.25">
      <c r="A91" s="29">
        <v>163</v>
      </c>
      <c r="B91" s="22" t="s">
        <v>99</v>
      </c>
      <c r="E91" s="21" t="s">
        <v>100</v>
      </c>
      <c r="F91" s="22">
        <v>25186</v>
      </c>
      <c r="G91" s="22">
        <v>58523</v>
      </c>
      <c r="H91" s="20">
        <f>SUM(G91/F91)</f>
        <v>2.323632176606051</v>
      </c>
    </row>
    <row r="92" spans="1:12" x14ac:dyDescent="0.25">
      <c r="A92" s="22">
        <v>165</v>
      </c>
      <c r="B92" s="3" t="s">
        <v>101</v>
      </c>
      <c r="C92" s="22"/>
      <c r="D92" s="22"/>
      <c r="E92" s="29" t="s">
        <v>102</v>
      </c>
      <c r="F92" s="22">
        <v>378597</v>
      </c>
      <c r="G92" s="22">
        <v>384144</v>
      </c>
      <c r="H92" s="20">
        <f>SUM(G92/F92)</f>
        <v>1.0146514631653183</v>
      </c>
      <c r="J92" s="6"/>
    </row>
    <row r="93" spans="1:12" x14ac:dyDescent="0.25">
      <c r="A93" s="22">
        <v>166</v>
      </c>
      <c r="B93" s="3" t="s">
        <v>103</v>
      </c>
      <c r="E93" s="29" t="s">
        <v>104</v>
      </c>
      <c r="F93" s="3">
        <v>15898</v>
      </c>
      <c r="G93" s="3">
        <v>22826</v>
      </c>
      <c r="H93" s="20">
        <f>SUM(G93/F93)</f>
        <v>1.4357780852937476</v>
      </c>
    </row>
    <row r="94" spans="1:12" x14ac:dyDescent="0.25">
      <c r="A94" s="22">
        <v>191</v>
      </c>
      <c r="B94" s="22" t="s">
        <v>105</v>
      </c>
      <c r="C94" s="22"/>
      <c r="D94" s="22"/>
      <c r="E94" s="29" t="s">
        <v>106</v>
      </c>
      <c r="F94" s="22">
        <v>8123</v>
      </c>
      <c r="G94" s="22">
        <v>2853</v>
      </c>
      <c r="H94" s="20">
        <f>SUM(G94/F94)</f>
        <v>0.3512249169026222</v>
      </c>
      <c r="J94" s="6"/>
    </row>
    <row r="95" spans="1:12" x14ac:dyDescent="0.25">
      <c r="J95" s="30"/>
    </row>
    <row r="96" spans="1:12" x14ac:dyDescent="0.25">
      <c r="J96" s="32"/>
    </row>
    <row r="97" spans="1:12" x14ac:dyDescent="0.25">
      <c r="F97" s="22">
        <f>SUM(F86:F94)</f>
        <v>1338396</v>
      </c>
      <c r="G97" s="22">
        <f>SUM(G86:G94)</f>
        <v>1592400</v>
      </c>
      <c r="J97" s="32"/>
    </row>
    <row r="98" spans="1:12" x14ac:dyDescent="0.25">
      <c r="F98" s="22"/>
      <c r="G98" s="22"/>
      <c r="J98" s="32"/>
    </row>
    <row r="100" spans="1:12" x14ac:dyDescent="0.25">
      <c r="A100" s="9"/>
      <c r="B100" s="19" t="s">
        <v>107</v>
      </c>
      <c r="C100" s="9"/>
      <c r="D100" s="9"/>
      <c r="E100" s="34" t="s">
        <v>108</v>
      </c>
      <c r="F100" s="9">
        <f>SUM(F107+F112)</f>
        <v>2165738</v>
      </c>
      <c r="G100" s="9">
        <f>SUM(G107+G112)</f>
        <v>2486511</v>
      </c>
      <c r="H100" s="35">
        <f>SUM(G100/F100)</f>
        <v>1.1481125602450528</v>
      </c>
    </row>
    <row r="101" spans="1:12" x14ac:dyDescent="0.25">
      <c r="A101" s="22">
        <v>2</v>
      </c>
      <c r="B101" s="22" t="s">
        <v>109</v>
      </c>
      <c r="C101" s="22"/>
      <c r="D101" s="22"/>
      <c r="E101" s="22"/>
      <c r="F101" s="22"/>
      <c r="G101" s="22"/>
      <c r="H101" s="20"/>
    </row>
    <row r="102" spans="1:12" x14ac:dyDescent="0.25">
      <c r="A102" s="22">
        <v>231</v>
      </c>
      <c r="B102" s="22" t="s">
        <v>110</v>
      </c>
      <c r="C102" s="22"/>
      <c r="D102" s="22"/>
      <c r="E102" s="21" t="s">
        <v>111</v>
      </c>
      <c r="F102" s="22">
        <v>675829</v>
      </c>
      <c r="G102" s="22">
        <v>733326</v>
      </c>
      <c r="H102" s="20">
        <f>SUM(G102/F102)</f>
        <v>1.0850762544963297</v>
      </c>
    </row>
    <row r="103" spans="1:12" x14ac:dyDescent="0.25">
      <c r="A103" s="22">
        <v>232</v>
      </c>
      <c r="B103" s="22" t="s">
        <v>112</v>
      </c>
      <c r="C103" s="22"/>
      <c r="D103" s="22"/>
      <c r="E103" s="21" t="s">
        <v>113</v>
      </c>
      <c r="F103" s="22">
        <v>175766</v>
      </c>
      <c r="G103" s="22">
        <v>118563</v>
      </c>
      <c r="H103" s="20">
        <f>SUM(G103/F103)</f>
        <v>0.67455025431539661</v>
      </c>
    </row>
    <row r="104" spans="1:12" x14ac:dyDescent="0.25">
      <c r="A104" s="3">
        <v>238</v>
      </c>
      <c r="B104" s="3" t="s">
        <v>114</v>
      </c>
      <c r="E104" s="29" t="s">
        <v>115</v>
      </c>
      <c r="F104" s="55">
        <v>59872</v>
      </c>
      <c r="G104" s="3">
        <v>52975</v>
      </c>
      <c r="H104" s="20">
        <f t="shared" ref="H104" si="1">SUM(G104/F104)</f>
        <v>0.88480424906467126</v>
      </c>
    </row>
    <row r="105" spans="1:12" x14ac:dyDescent="0.25">
      <c r="A105" s="22">
        <v>239</v>
      </c>
      <c r="B105" s="22" t="s">
        <v>116</v>
      </c>
      <c r="C105" s="22"/>
      <c r="D105" s="22"/>
      <c r="E105" s="29" t="s">
        <v>193</v>
      </c>
      <c r="F105" s="22">
        <v>0</v>
      </c>
      <c r="G105" s="22">
        <v>1304</v>
      </c>
      <c r="H105" s="20"/>
    </row>
    <row r="106" spans="1:12" x14ac:dyDescent="0.25">
      <c r="A106" s="22">
        <v>24</v>
      </c>
      <c r="B106" s="3" t="s">
        <v>194</v>
      </c>
      <c r="C106" s="22"/>
      <c r="D106" s="22"/>
      <c r="E106" s="29" t="s">
        <v>117</v>
      </c>
      <c r="F106" s="22">
        <v>0</v>
      </c>
      <c r="G106" s="22">
        <v>360</v>
      </c>
      <c r="H106" s="20"/>
    </row>
    <row r="107" spans="1:12" x14ac:dyDescent="0.25">
      <c r="A107" s="22"/>
      <c r="B107" s="22"/>
      <c r="C107" s="22"/>
      <c r="D107" s="22"/>
      <c r="E107" s="34" t="s">
        <v>118</v>
      </c>
      <c r="F107" s="9">
        <f>SUM(F102:F106)</f>
        <v>911467</v>
      </c>
      <c r="G107" s="9">
        <f>SUM(G102:G106)</f>
        <v>906528</v>
      </c>
      <c r="H107" s="35">
        <f>SUM(G107/F107)</f>
        <v>0.99458126295301974</v>
      </c>
    </row>
    <row r="108" spans="1:12" x14ac:dyDescent="0.25">
      <c r="A108" s="22">
        <v>911</v>
      </c>
      <c r="B108" s="22" t="s">
        <v>119</v>
      </c>
      <c r="C108" s="22"/>
      <c r="D108" s="22"/>
      <c r="E108" s="21" t="s">
        <v>120</v>
      </c>
      <c r="F108" s="22">
        <v>827343</v>
      </c>
      <c r="G108" s="22">
        <v>894110</v>
      </c>
      <c r="H108" s="20">
        <f>SUM(G108/F108)</f>
        <v>1.0807005075283165</v>
      </c>
    </row>
    <row r="109" spans="1:12" x14ac:dyDescent="0.25">
      <c r="A109" s="22">
        <v>9221</v>
      </c>
      <c r="B109" s="22" t="s">
        <v>121</v>
      </c>
      <c r="C109" s="22"/>
      <c r="D109" s="22"/>
      <c r="E109" s="29" t="s">
        <v>195</v>
      </c>
      <c r="F109" s="22">
        <v>7248</v>
      </c>
      <c r="G109" s="22">
        <v>220380</v>
      </c>
      <c r="H109" s="20">
        <f>SUM(G109/F109)</f>
        <v>30.405629139072847</v>
      </c>
    </row>
    <row r="110" spans="1:12" x14ac:dyDescent="0.25">
      <c r="A110" s="22">
        <v>9222</v>
      </c>
      <c r="B110" s="22" t="s">
        <v>122</v>
      </c>
      <c r="C110" s="22"/>
      <c r="D110" s="22"/>
      <c r="E110" s="21" t="s">
        <v>123</v>
      </c>
      <c r="F110" s="22"/>
      <c r="G110" s="21"/>
      <c r="H110" s="20"/>
    </row>
    <row r="111" spans="1:12" x14ac:dyDescent="0.25">
      <c r="A111" s="22">
        <v>96</v>
      </c>
      <c r="B111" s="22" t="s">
        <v>124</v>
      </c>
      <c r="C111" s="22"/>
      <c r="D111" s="22"/>
      <c r="E111" s="29" t="s">
        <v>196</v>
      </c>
      <c r="F111" s="22">
        <v>419680</v>
      </c>
      <c r="G111" s="22">
        <v>465493</v>
      </c>
      <c r="H111" s="20">
        <f>SUM(G111/F111)</f>
        <v>1.1091617422798323</v>
      </c>
      <c r="K111" s="6"/>
      <c r="L111" s="6"/>
    </row>
    <row r="112" spans="1:12" x14ac:dyDescent="0.25">
      <c r="A112" s="22">
        <v>9</v>
      </c>
      <c r="B112" s="22" t="s">
        <v>119</v>
      </c>
      <c r="C112" s="22"/>
      <c r="D112" s="22"/>
      <c r="E112" s="34" t="s">
        <v>125</v>
      </c>
      <c r="F112" s="9">
        <f>SUM(F108:F111)</f>
        <v>1254271</v>
      </c>
      <c r="G112" s="9">
        <f>SUM(G108:G111)</f>
        <v>1579983</v>
      </c>
      <c r="H112" s="20">
        <f>SUM(G112/F112)</f>
        <v>1.2596823174577105</v>
      </c>
      <c r="K112" s="30"/>
      <c r="L112" s="30"/>
    </row>
    <row r="113" spans="1:12" x14ac:dyDescent="0.25">
      <c r="B113" s="3"/>
      <c r="C113" s="3"/>
      <c r="D113" s="3"/>
      <c r="E113" s="3"/>
      <c r="F113" s="3"/>
      <c r="G113" s="3"/>
      <c r="H113" s="3"/>
      <c r="I113" s="3"/>
      <c r="K113" s="31"/>
      <c r="L113" s="31"/>
    </row>
    <row r="114" spans="1:12" x14ac:dyDescent="0.25">
      <c r="A114" s="56" t="s">
        <v>207</v>
      </c>
      <c r="B114" s="9" t="s">
        <v>208</v>
      </c>
      <c r="C114" s="22"/>
      <c r="D114" s="22"/>
      <c r="E114" s="22"/>
      <c r="F114" s="22"/>
      <c r="G114" s="22"/>
      <c r="H114" s="22"/>
      <c r="J114" s="32"/>
      <c r="K114" s="36"/>
      <c r="L114" s="37"/>
    </row>
    <row r="115" spans="1:12" x14ac:dyDescent="0.25">
      <c r="A115" s="9"/>
      <c r="B115" s="3" t="s">
        <v>211</v>
      </c>
      <c r="C115" s="3"/>
      <c r="D115" s="3"/>
      <c r="E115" s="3"/>
      <c r="J115" s="32"/>
      <c r="K115" s="36"/>
      <c r="L115" s="37"/>
    </row>
    <row r="116" spans="1:12" x14ac:dyDescent="0.25">
      <c r="B116" s="3" t="s">
        <v>212</v>
      </c>
      <c r="C116" s="3"/>
      <c r="D116" s="3"/>
      <c r="E116" s="3"/>
      <c r="J116" s="32"/>
      <c r="K116" s="36"/>
      <c r="L116" s="30"/>
    </row>
    <row r="117" spans="1:12" x14ac:dyDescent="0.25">
      <c r="B117" s="3"/>
      <c r="C117" s="3"/>
      <c r="D117" s="3"/>
      <c r="E117" s="3"/>
      <c r="J117" s="32"/>
      <c r="K117" s="36"/>
      <c r="L117" s="30"/>
    </row>
    <row r="118" spans="1:12" x14ac:dyDescent="0.25">
      <c r="A118" s="9" t="s">
        <v>209</v>
      </c>
      <c r="B118" s="9" t="s">
        <v>210</v>
      </c>
      <c r="C118" s="9"/>
      <c r="D118" s="9"/>
      <c r="E118" s="3"/>
      <c r="F118" s="3"/>
      <c r="J118" s="32"/>
      <c r="K118" s="36"/>
      <c r="L118" s="37"/>
    </row>
    <row r="119" spans="1:12" x14ac:dyDescent="0.25">
      <c r="A119" s="9"/>
      <c r="B119" s="3" t="s">
        <v>213</v>
      </c>
      <c r="C119" s="3"/>
      <c r="D119" s="3"/>
      <c r="E119" s="3"/>
      <c r="J119" s="32"/>
      <c r="K119" s="36"/>
      <c r="L119" s="37"/>
    </row>
    <row r="120" spans="1:12" x14ac:dyDescent="0.25">
      <c r="A120" s="9"/>
      <c r="B120" s="3" t="s">
        <v>214</v>
      </c>
      <c r="C120" s="3"/>
      <c r="D120" s="3"/>
      <c r="E120" s="3"/>
      <c r="F120" s="3"/>
      <c r="J120" s="32"/>
      <c r="K120" s="36"/>
      <c r="L120" s="37"/>
    </row>
    <row r="121" spans="1:12" x14ac:dyDescent="0.25">
      <c r="A121" s="9"/>
      <c r="B121" s="3"/>
      <c r="C121" s="3"/>
      <c r="D121" s="3"/>
      <c r="E121" s="3"/>
      <c r="F121" s="3"/>
      <c r="J121" s="32"/>
      <c r="K121" s="36"/>
      <c r="L121" s="37"/>
    </row>
    <row r="122" spans="1:12" x14ac:dyDescent="0.25">
      <c r="A122" s="9" t="s">
        <v>148</v>
      </c>
      <c r="B122" s="9" t="s">
        <v>215</v>
      </c>
      <c r="C122" s="3"/>
      <c r="D122" s="3"/>
      <c r="E122" s="3"/>
      <c r="F122" s="3"/>
      <c r="J122" s="32"/>
      <c r="K122" s="36"/>
      <c r="L122" s="37"/>
    </row>
    <row r="123" spans="1:12" x14ac:dyDescent="0.25">
      <c r="A123" s="9"/>
      <c r="B123" s="3" t="s">
        <v>216</v>
      </c>
      <c r="C123" s="3"/>
      <c r="D123" s="3"/>
      <c r="E123" s="3"/>
      <c r="F123" s="3"/>
      <c r="J123" s="32"/>
      <c r="K123" s="36"/>
      <c r="L123" s="37"/>
    </row>
    <row r="124" spans="1:12" x14ac:dyDescent="0.25">
      <c r="A124" s="3"/>
      <c r="B124" s="3" t="s">
        <v>217</v>
      </c>
      <c r="C124" s="3"/>
      <c r="D124" s="3"/>
      <c r="E124" s="3"/>
      <c r="F124" s="3"/>
      <c r="G124" s="3"/>
      <c r="H124" s="3"/>
      <c r="I124" s="3"/>
      <c r="J124" s="38"/>
      <c r="K124" s="36"/>
      <c r="L124" s="37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8"/>
      <c r="K125" s="36"/>
      <c r="L125" s="37"/>
    </row>
    <row r="126" spans="1:12" x14ac:dyDescent="0.25">
      <c r="A126" s="9" t="s">
        <v>218</v>
      </c>
      <c r="B126" s="9" t="s">
        <v>219</v>
      </c>
      <c r="C126" s="9"/>
      <c r="D126" s="3"/>
      <c r="E126" s="3"/>
      <c r="F126" s="3"/>
      <c r="G126" s="3"/>
      <c r="H126" s="3"/>
      <c r="I126" s="3"/>
      <c r="J126" s="38"/>
      <c r="K126" s="36"/>
      <c r="L126" s="37"/>
    </row>
    <row r="127" spans="1:12" x14ac:dyDescent="0.25">
      <c r="A127" s="3"/>
      <c r="B127" s="3" t="s">
        <v>220</v>
      </c>
      <c r="C127" s="3"/>
      <c r="D127" s="3"/>
      <c r="E127" s="3"/>
      <c r="F127" s="3"/>
      <c r="G127" s="3"/>
      <c r="H127" s="3"/>
      <c r="I127" s="3"/>
      <c r="J127" s="38"/>
      <c r="K127" s="36"/>
      <c r="L127" s="37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8"/>
      <c r="K128" s="36"/>
      <c r="L128" s="37"/>
    </row>
    <row r="129" spans="1:1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8"/>
      <c r="K129" s="36"/>
      <c r="L129" s="37"/>
    </row>
    <row r="130" spans="1:1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8"/>
      <c r="K130" s="36"/>
      <c r="L130" s="37"/>
    </row>
    <row r="131" spans="1:1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8"/>
      <c r="K131" s="36"/>
      <c r="L131" s="37"/>
    </row>
    <row r="132" spans="1:1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8"/>
      <c r="K132" s="36"/>
      <c r="L132" s="37"/>
    </row>
    <row r="133" spans="1:1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8"/>
      <c r="K133" s="36"/>
      <c r="L133" s="37"/>
    </row>
    <row r="134" spans="1:1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8"/>
      <c r="K134" s="36"/>
      <c r="L134" s="37"/>
    </row>
    <row r="135" spans="1:1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8"/>
      <c r="K135" s="36"/>
      <c r="L135" s="37"/>
    </row>
    <row r="136" spans="1:19" x14ac:dyDescent="0.25">
      <c r="A136" s="3"/>
      <c r="B136" s="3"/>
      <c r="C136" s="3"/>
      <c r="D136" s="3"/>
      <c r="E136" s="3"/>
      <c r="H136" s="3"/>
      <c r="I136" s="3"/>
      <c r="J136" s="22"/>
      <c r="K136" s="36"/>
      <c r="L136" s="39"/>
    </row>
    <row r="137" spans="1:19" x14ac:dyDescent="0.25">
      <c r="A137" s="3" t="s">
        <v>126</v>
      </c>
      <c r="B137" s="3"/>
      <c r="C137" s="3"/>
      <c r="D137" s="3"/>
      <c r="E137" s="3"/>
      <c r="F137" s="3"/>
      <c r="G137" s="3"/>
      <c r="H137" s="3"/>
      <c r="I137" s="3"/>
      <c r="J137" s="22"/>
      <c r="K137" s="36"/>
      <c r="L137" s="39"/>
    </row>
    <row r="138" spans="1:19" x14ac:dyDescent="0.25">
      <c r="A138" s="3" t="s">
        <v>127</v>
      </c>
      <c r="B138" s="3"/>
      <c r="C138" s="3"/>
      <c r="J138" s="40"/>
      <c r="K138" s="36"/>
      <c r="L138" s="39"/>
    </row>
    <row r="139" spans="1:19" x14ac:dyDescent="0.25">
      <c r="A139" s="3"/>
      <c r="B139" s="3"/>
      <c r="D139" s="3"/>
      <c r="E139" s="3"/>
      <c r="F139" s="3"/>
      <c r="G139" s="3"/>
      <c r="H139" s="3"/>
      <c r="I139" s="3"/>
      <c r="J139" s="40"/>
      <c r="K139" s="36"/>
      <c r="L139" s="39"/>
    </row>
    <row r="140" spans="1:1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41"/>
      <c r="K140" s="36"/>
      <c r="L140" s="39"/>
    </row>
    <row r="141" spans="1:1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42"/>
      <c r="K141" s="36"/>
      <c r="L141" s="39"/>
      <c r="O141" s="57"/>
      <c r="P141" s="57"/>
      <c r="Q141" s="57"/>
      <c r="R141" s="57"/>
      <c r="S141" s="57"/>
    </row>
    <row r="142" spans="1:19" x14ac:dyDescent="0.25">
      <c r="A142" s="3"/>
      <c r="B142" s="3"/>
      <c r="C142" s="3" t="s">
        <v>128</v>
      </c>
      <c r="D142" s="3"/>
      <c r="E142" s="3"/>
      <c r="F142" s="3" t="s">
        <v>129</v>
      </c>
      <c r="G142" s="3"/>
      <c r="H142" s="3" t="s">
        <v>130</v>
      </c>
      <c r="I142" s="22" t="s">
        <v>131</v>
      </c>
      <c r="J142" s="42"/>
      <c r="K142" s="36"/>
      <c r="L142" s="39"/>
      <c r="O142" s="57"/>
      <c r="P142" s="57"/>
      <c r="Q142" s="57"/>
      <c r="R142" s="57"/>
      <c r="S142" s="57"/>
    </row>
    <row r="143" spans="1:19" x14ac:dyDescent="0.25">
      <c r="A143" s="3"/>
      <c r="B143" s="3"/>
      <c r="C143" s="3" t="s">
        <v>132</v>
      </c>
      <c r="D143" s="3"/>
      <c r="E143" s="3"/>
      <c r="F143" s="3" t="s">
        <v>133</v>
      </c>
      <c r="G143" s="3"/>
      <c r="H143" s="3" t="s">
        <v>134</v>
      </c>
      <c r="I143" s="22" t="s">
        <v>135</v>
      </c>
      <c r="J143" s="42"/>
      <c r="L143" s="39"/>
      <c r="O143" s="57"/>
      <c r="P143" s="57"/>
      <c r="Q143" s="57"/>
      <c r="R143" s="57"/>
      <c r="S143" s="57"/>
    </row>
    <row r="144" spans="1:19" x14ac:dyDescent="0.25">
      <c r="A144" s="3"/>
      <c r="B144" s="3"/>
      <c r="C144" s="3"/>
      <c r="D144" s="3"/>
      <c r="E144" s="3"/>
      <c r="F144" s="3"/>
      <c r="G144" s="3"/>
      <c r="H144" s="3" t="s">
        <v>136</v>
      </c>
      <c r="I144" s="3"/>
      <c r="J144" s="42"/>
      <c r="K144" s="36"/>
      <c r="L144" s="39"/>
      <c r="O144" s="57"/>
      <c r="P144" s="57"/>
      <c r="Q144" s="57"/>
      <c r="R144" s="57"/>
      <c r="S144" s="57"/>
    </row>
    <row r="145" spans="1:19" x14ac:dyDescent="0.25">
      <c r="A145" s="3" t="s">
        <v>137</v>
      </c>
      <c r="B145" s="3"/>
      <c r="C145" s="3">
        <v>69111</v>
      </c>
      <c r="D145" s="48">
        <v>11162347.890000001</v>
      </c>
      <c r="E145" s="3">
        <v>39111</v>
      </c>
      <c r="F145" s="48">
        <v>10665974.300000001</v>
      </c>
      <c r="G145" s="3">
        <v>92111</v>
      </c>
      <c r="H145" s="48">
        <v>496373.59</v>
      </c>
      <c r="I145" s="3">
        <v>92211</v>
      </c>
      <c r="J145" s="42"/>
      <c r="K145" s="6"/>
      <c r="L145" s="6"/>
      <c r="O145" s="57"/>
      <c r="P145" s="57"/>
      <c r="Q145" s="57"/>
      <c r="R145" s="57"/>
      <c r="S145" s="57"/>
    </row>
    <row r="146" spans="1:1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42"/>
      <c r="K146" s="6"/>
      <c r="L146" s="6"/>
      <c r="O146" s="57"/>
      <c r="P146" s="57"/>
      <c r="Q146" s="57"/>
      <c r="R146" s="57"/>
      <c r="S146" s="57"/>
    </row>
    <row r="147" spans="1:19" x14ac:dyDescent="0.25">
      <c r="A147" s="3"/>
      <c r="B147" s="3"/>
      <c r="C147" s="3"/>
      <c r="D147" s="3"/>
      <c r="E147" s="3"/>
      <c r="F147" s="3"/>
      <c r="G147" s="3"/>
      <c r="H147" s="3" t="s">
        <v>138</v>
      </c>
      <c r="I147" s="3"/>
      <c r="J147" s="42"/>
      <c r="K147" s="6"/>
      <c r="O147" s="57"/>
      <c r="P147" s="57"/>
      <c r="Q147" s="57"/>
      <c r="R147" s="57"/>
      <c r="S147" s="57"/>
    </row>
    <row r="148" spans="1:19" x14ac:dyDescent="0.25">
      <c r="A148" s="3" t="s">
        <v>139</v>
      </c>
      <c r="B148" s="3"/>
      <c r="C148" s="3">
        <v>79111</v>
      </c>
      <c r="D148" s="3">
        <v>0</v>
      </c>
      <c r="E148" s="3">
        <v>49111</v>
      </c>
      <c r="F148" s="48">
        <v>283242.07</v>
      </c>
      <c r="G148" s="3">
        <v>92121</v>
      </c>
      <c r="H148" s="48">
        <v>283242.07</v>
      </c>
      <c r="I148" s="3">
        <v>92222</v>
      </c>
      <c r="J148" s="42"/>
      <c r="K148" s="6"/>
      <c r="L148" s="6"/>
      <c r="O148" s="57"/>
      <c r="P148" s="57"/>
      <c r="Q148" s="57"/>
      <c r="R148" s="57"/>
      <c r="S148" s="57"/>
    </row>
    <row r="149" spans="1:1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42"/>
      <c r="K149" s="6"/>
      <c r="L149" s="6"/>
      <c r="O149" s="57"/>
      <c r="P149" s="57"/>
      <c r="Q149" s="57"/>
      <c r="R149" s="57"/>
      <c r="S149" s="57"/>
    </row>
    <row r="150" spans="1:1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42"/>
      <c r="K150" s="6"/>
      <c r="L150" s="6"/>
      <c r="O150" s="57"/>
      <c r="P150" s="57"/>
      <c r="Q150" s="57"/>
      <c r="R150" s="57"/>
      <c r="S150" s="57"/>
    </row>
    <row r="151" spans="1:19" x14ac:dyDescent="0.25">
      <c r="A151" s="3" t="s">
        <v>140</v>
      </c>
      <c r="B151" s="3"/>
      <c r="C151" s="3">
        <v>6712</v>
      </c>
      <c r="D151" s="3"/>
      <c r="E151" s="3"/>
      <c r="F151" s="48">
        <v>230554</v>
      </c>
      <c r="G151" s="3"/>
      <c r="H151" s="3">
        <v>92222</v>
      </c>
      <c r="I151" s="3" t="s">
        <v>141</v>
      </c>
      <c r="J151" s="42"/>
      <c r="K151" s="6"/>
      <c r="L151" s="6"/>
      <c r="O151" s="57"/>
      <c r="P151" s="57"/>
      <c r="Q151" s="57"/>
      <c r="R151" s="57"/>
      <c r="S151" s="57"/>
    </row>
    <row r="152" spans="1:19" x14ac:dyDescent="0.25">
      <c r="A152" s="3"/>
      <c r="C152" s="3"/>
      <c r="F152" s="44"/>
      <c r="G152" s="3"/>
      <c r="H152" s="3">
        <v>283242.07</v>
      </c>
      <c r="I152" s="3">
        <v>283242.07</v>
      </c>
      <c r="J152" s="42"/>
      <c r="K152" s="6"/>
      <c r="L152" s="6"/>
      <c r="O152" s="57"/>
      <c r="P152" s="57"/>
      <c r="Q152" s="57"/>
      <c r="R152" s="57"/>
      <c r="S152" s="57"/>
    </row>
    <row r="153" spans="1:19" x14ac:dyDescent="0.25">
      <c r="A153" s="3" t="s">
        <v>142</v>
      </c>
      <c r="B153" s="14"/>
      <c r="C153" s="14"/>
      <c r="D153" s="14"/>
      <c r="E153" s="14"/>
      <c r="F153" s="47">
        <f>SUM(F151:F152)</f>
        <v>230554</v>
      </c>
      <c r="G153" s="14"/>
      <c r="J153" s="42"/>
      <c r="K153" s="6"/>
      <c r="L153" s="6"/>
      <c r="O153" s="57"/>
      <c r="P153" s="57"/>
      <c r="Q153" s="57"/>
      <c r="R153" s="57"/>
      <c r="S153" s="57"/>
    </row>
    <row r="154" spans="1:19" x14ac:dyDescent="0.25">
      <c r="A154" s="3" t="s">
        <v>143</v>
      </c>
      <c r="B154" s="3"/>
      <c r="C154" s="3">
        <v>92222</v>
      </c>
      <c r="D154" s="3"/>
      <c r="E154" s="3">
        <v>0</v>
      </c>
      <c r="F154" s="3">
        <v>283242</v>
      </c>
      <c r="G154" s="3"/>
      <c r="H154" s="3">
        <v>0</v>
      </c>
      <c r="I154" s="3">
        <v>0</v>
      </c>
      <c r="J154" s="42"/>
      <c r="O154" s="57"/>
      <c r="P154" s="57"/>
      <c r="Q154" s="57"/>
      <c r="R154" s="57"/>
      <c r="S154" s="57"/>
    </row>
    <row r="155" spans="1:19" x14ac:dyDescent="0.25">
      <c r="A155" s="3" t="s">
        <v>144</v>
      </c>
      <c r="B155" s="3"/>
      <c r="C155" s="3">
        <v>92211</v>
      </c>
      <c r="D155" s="3"/>
      <c r="E155" s="3">
        <v>496373.59</v>
      </c>
      <c r="F155" s="3"/>
      <c r="G155" s="3"/>
      <c r="H155" s="3"/>
      <c r="I155" s="3"/>
      <c r="J155" s="42"/>
      <c r="K155" s="43"/>
      <c r="L155" s="43"/>
      <c r="O155" s="57"/>
      <c r="P155" s="57"/>
      <c r="Q155" s="57"/>
      <c r="R155" s="57"/>
      <c r="S155" s="57"/>
    </row>
    <row r="156" spans="1:19" x14ac:dyDescent="0.25">
      <c r="A156" s="14"/>
      <c r="B156" s="3"/>
      <c r="C156" s="3"/>
      <c r="D156" s="3"/>
      <c r="E156" s="3"/>
      <c r="F156" s="3"/>
      <c r="G156" s="3"/>
      <c r="H156" s="3">
        <v>92211</v>
      </c>
      <c r="I156" s="3" t="s">
        <v>145</v>
      </c>
      <c r="J156" s="42"/>
      <c r="K156" s="6"/>
      <c r="L156" s="6"/>
      <c r="O156" s="57"/>
      <c r="P156" s="57"/>
      <c r="Q156" s="57"/>
      <c r="R156" s="57"/>
      <c r="S156" s="57"/>
    </row>
    <row r="157" spans="1:19" x14ac:dyDescent="0.25">
      <c r="A157" s="3" t="s">
        <v>142</v>
      </c>
      <c r="B157" s="3"/>
      <c r="C157" s="3"/>
      <c r="D157" s="3"/>
      <c r="E157" s="3"/>
      <c r="F157" s="3"/>
      <c r="G157" s="3"/>
      <c r="H157" s="3" t="s">
        <v>146</v>
      </c>
      <c r="I157" s="3">
        <v>496374</v>
      </c>
      <c r="J157" s="42"/>
      <c r="K157" s="30"/>
      <c r="L157" s="30"/>
      <c r="O157" s="57"/>
      <c r="P157" s="57"/>
      <c r="Q157" s="57"/>
      <c r="R157" s="57"/>
      <c r="S157" s="57"/>
    </row>
    <row r="158" spans="1:19" x14ac:dyDescent="0.25">
      <c r="A158" s="3" t="s">
        <v>142</v>
      </c>
      <c r="B158" s="3"/>
      <c r="C158" s="3">
        <v>92211</v>
      </c>
      <c r="D158" s="3"/>
      <c r="E158" s="3">
        <v>283242</v>
      </c>
      <c r="F158" s="3"/>
      <c r="G158" s="3"/>
      <c r="H158" s="3" t="s">
        <v>249</v>
      </c>
      <c r="I158" s="29">
        <f>I159-283242</f>
        <v>-283242</v>
      </c>
      <c r="J158" s="45"/>
      <c r="K158" s="36"/>
      <c r="L158" s="46"/>
      <c r="O158" s="57"/>
      <c r="P158" s="57"/>
      <c r="Q158" s="57"/>
      <c r="R158" s="57"/>
      <c r="S158" s="57"/>
    </row>
    <row r="159" spans="1:19" x14ac:dyDescent="0.25">
      <c r="A159" s="3"/>
      <c r="B159" s="3"/>
      <c r="C159" s="3"/>
      <c r="D159" s="3"/>
      <c r="E159" s="3"/>
      <c r="F159" s="3"/>
      <c r="G159" s="3"/>
      <c r="H159" s="3">
        <v>0</v>
      </c>
      <c r="I159" s="3"/>
      <c r="J159" s="45"/>
      <c r="K159" s="36"/>
      <c r="L159" s="46"/>
      <c r="O159" s="57"/>
      <c r="P159" s="57"/>
      <c r="Q159" s="57"/>
      <c r="R159" s="57"/>
      <c r="S159" s="57"/>
    </row>
    <row r="160" spans="1:19" x14ac:dyDescent="0.25">
      <c r="A160" s="3"/>
      <c r="B160" s="3"/>
      <c r="C160" s="3">
        <v>92211</v>
      </c>
      <c r="D160" s="3"/>
      <c r="E160" s="3"/>
      <c r="F160" s="3">
        <v>496373.59</v>
      </c>
      <c r="G160" s="3"/>
      <c r="H160" s="3">
        <v>0</v>
      </c>
      <c r="I160" s="3"/>
      <c r="J160" s="22"/>
      <c r="K160" s="36"/>
      <c r="L160" s="46"/>
      <c r="O160" s="57"/>
      <c r="P160" s="57"/>
      <c r="Q160" s="57"/>
      <c r="R160" s="57"/>
      <c r="S160" s="57"/>
    </row>
    <row r="161" spans="1:19" x14ac:dyDescent="0.25">
      <c r="A161" s="3" t="s">
        <v>147</v>
      </c>
      <c r="C161" s="3"/>
      <c r="E161" s="3"/>
      <c r="H161" s="9" t="s">
        <v>148</v>
      </c>
      <c r="I161" s="9">
        <f>SUM(I157:I160)</f>
        <v>213132</v>
      </c>
      <c r="J161" s="22"/>
      <c r="K161" s="36"/>
      <c r="L161" s="38"/>
      <c r="O161" s="57"/>
      <c r="P161" s="57"/>
      <c r="Q161" s="57"/>
      <c r="R161" s="57"/>
      <c r="S161" s="57"/>
    </row>
    <row r="162" spans="1:19" x14ac:dyDescent="0.25">
      <c r="A162" s="3"/>
      <c r="E162" s="48">
        <f>SUM(E154:E161)</f>
        <v>779615.59000000008</v>
      </c>
      <c r="F162" s="48">
        <f>SUM(F154:F161)</f>
        <v>779615.59000000008</v>
      </c>
      <c r="J162" s="22"/>
      <c r="K162" s="36"/>
      <c r="L162" s="46"/>
      <c r="O162" s="57"/>
      <c r="P162" s="57"/>
      <c r="Q162" s="57"/>
      <c r="R162" s="57"/>
      <c r="S162" s="57"/>
    </row>
    <row r="163" spans="1:19" x14ac:dyDescent="0.25">
      <c r="A163" s="3" t="s">
        <v>149</v>
      </c>
      <c r="B163" s="3"/>
      <c r="C163" s="3"/>
      <c r="D163" s="3"/>
      <c r="E163" s="3" t="s">
        <v>150</v>
      </c>
      <c r="F163" s="3"/>
      <c r="K163" s="36"/>
      <c r="L163" s="46"/>
      <c r="O163" s="57"/>
      <c r="P163" s="57"/>
      <c r="Q163" s="57"/>
      <c r="R163" s="57"/>
      <c r="S163" s="57"/>
    </row>
    <row r="164" spans="1:19" x14ac:dyDescent="0.25">
      <c r="A164" s="3" t="s">
        <v>149</v>
      </c>
      <c r="B164" s="3"/>
      <c r="C164" s="3"/>
      <c r="D164" s="3"/>
      <c r="E164" s="3" t="s">
        <v>151</v>
      </c>
      <c r="F164" s="3">
        <v>220380</v>
      </c>
      <c r="J164" s="22"/>
      <c r="K164" s="36"/>
      <c r="L164" s="46"/>
      <c r="O164" s="57"/>
      <c r="P164" s="57"/>
      <c r="Q164" s="57"/>
      <c r="R164" s="57"/>
      <c r="S164" s="57"/>
    </row>
    <row r="165" spans="1:19" x14ac:dyDescent="0.25">
      <c r="B165" s="3"/>
      <c r="C165" s="3"/>
      <c r="D165" s="3"/>
      <c r="E165" s="3" t="s">
        <v>152</v>
      </c>
      <c r="F165" s="3">
        <v>220380</v>
      </c>
      <c r="J165" s="22"/>
      <c r="K165" s="36"/>
      <c r="L165" s="38"/>
      <c r="O165" s="57"/>
      <c r="P165" s="57"/>
      <c r="Q165" s="57"/>
      <c r="R165" s="57"/>
      <c r="S165" s="57"/>
    </row>
    <row r="166" spans="1:19" x14ac:dyDescent="0.25">
      <c r="A166" s="3"/>
      <c r="B166" s="3"/>
      <c r="C166" s="3"/>
      <c r="D166" s="3"/>
      <c r="E166" s="3"/>
      <c r="F166" s="3"/>
      <c r="J166" s="22"/>
      <c r="K166" s="38"/>
      <c r="L166" s="38"/>
      <c r="O166" s="57"/>
      <c r="P166" s="57"/>
      <c r="Q166" s="57"/>
      <c r="R166" s="57"/>
      <c r="S166" s="57"/>
    </row>
    <row r="167" spans="1:19" x14ac:dyDescent="0.25">
      <c r="A167" s="3"/>
      <c r="B167" s="3"/>
      <c r="C167" s="3"/>
      <c r="D167" s="3"/>
      <c r="E167" s="3"/>
      <c r="F167" s="3"/>
      <c r="J167" s="22"/>
      <c r="K167" s="38"/>
      <c r="L167" s="38"/>
      <c r="O167" s="57"/>
      <c r="P167" s="57"/>
      <c r="Q167" s="57"/>
      <c r="R167" s="57"/>
      <c r="S167" s="57"/>
    </row>
    <row r="168" spans="1:19" x14ac:dyDescent="0.25">
      <c r="A168" s="3" t="s">
        <v>153</v>
      </c>
      <c r="J168" s="3"/>
      <c r="O168" s="57"/>
      <c r="P168" s="57"/>
      <c r="Q168" s="57"/>
      <c r="R168" s="57"/>
      <c r="S168" s="57"/>
    </row>
    <row r="169" spans="1:19" x14ac:dyDescent="0.25">
      <c r="A169" s="3"/>
      <c r="D169" s="3" t="s">
        <v>154</v>
      </c>
      <c r="E169" t="s">
        <v>155</v>
      </c>
      <c r="F169" t="s">
        <v>156</v>
      </c>
      <c r="J169" s="3"/>
      <c r="O169" s="57"/>
      <c r="P169" s="57"/>
      <c r="Q169" s="57"/>
      <c r="R169" s="57"/>
      <c r="S169" s="57"/>
    </row>
    <row r="170" spans="1:19" x14ac:dyDescent="0.25">
      <c r="A170" s="3"/>
      <c r="D170" s="58">
        <v>39111</v>
      </c>
      <c r="E170" s="48">
        <v>10665974.300000001</v>
      </c>
      <c r="F170" s="48">
        <v>10665974.300000001</v>
      </c>
      <c r="J170" s="3"/>
      <c r="K170" s="49"/>
      <c r="L170" s="49"/>
      <c r="O170" s="57"/>
      <c r="P170" s="57"/>
      <c r="Q170" s="57"/>
      <c r="R170" s="57"/>
      <c r="S170" s="57"/>
    </row>
    <row r="171" spans="1:19" x14ac:dyDescent="0.25">
      <c r="D171" s="58">
        <v>69111</v>
      </c>
      <c r="E171" s="48">
        <v>11162347.890000001</v>
      </c>
      <c r="F171" s="48">
        <v>11162347.890000001</v>
      </c>
      <c r="J171" s="3"/>
      <c r="K171" s="50"/>
      <c r="L171" s="50"/>
    </row>
    <row r="172" spans="1:19" x14ac:dyDescent="0.25">
      <c r="D172" s="58">
        <v>49111</v>
      </c>
      <c r="E172" s="48">
        <v>283242.07</v>
      </c>
      <c r="F172" s="48">
        <v>283242.07</v>
      </c>
      <c r="J172" s="3"/>
      <c r="K172" s="41"/>
      <c r="L172" s="41"/>
    </row>
    <row r="173" spans="1:19" x14ac:dyDescent="0.25">
      <c r="D173" s="58">
        <v>92111</v>
      </c>
      <c r="E173" s="48">
        <v>11162347.890000001</v>
      </c>
      <c r="F173" s="48">
        <v>11162347.890000001</v>
      </c>
      <c r="J173" s="3"/>
      <c r="K173" s="51"/>
      <c r="L173" s="52"/>
    </row>
    <row r="174" spans="1:19" x14ac:dyDescent="0.25">
      <c r="D174" s="58">
        <v>92121</v>
      </c>
      <c r="E174" s="48">
        <v>283242.07</v>
      </c>
      <c r="F174" s="48">
        <v>283242.07</v>
      </c>
      <c r="J174" s="3"/>
      <c r="K174" s="51"/>
      <c r="L174" s="52"/>
    </row>
    <row r="175" spans="1:19" x14ac:dyDescent="0.25">
      <c r="D175" s="58">
        <v>92222</v>
      </c>
      <c r="E175" s="48">
        <v>283242.07</v>
      </c>
      <c r="F175" s="48">
        <v>283242.07</v>
      </c>
      <c r="J175" s="3"/>
      <c r="K175" s="51"/>
      <c r="L175" s="52"/>
    </row>
    <row r="176" spans="1:19" x14ac:dyDescent="0.25">
      <c r="D176" s="58">
        <v>92211</v>
      </c>
      <c r="E176" s="48">
        <v>283242.07</v>
      </c>
      <c r="F176" s="48">
        <v>496373.59</v>
      </c>
      <c r="J176" s="3"/>
      <c r="K176" s="51"/>
      <c r="L176" s="52"/>
    </row>
    <row r="177" spans="1:12" x14ac:dyDescent="0.25">
      <c r="D177" s="48" t="s">
        <v>157</v>
      </c>
      <c r="E177" s="48">
        <f>SUM(E170:E176)</f>
        <v>34123638.359999999</v>
      </c>
      <c r="F177" s="48">
        <f>SUM(F170:F176)</f>
        <v>34336769.880000003</v>
      </c>
      <c r="G177" s="48">
        <f>SUM(F177-E177)</f>
        <v>213131.52000000328</v>
      </c>
      <c r="J177" s="3"/>
      <c r="K177" s="51"/>
      <c r="L177" s="41"/>
    </row>
    <row r="178" spans="1:12" x14ac:dyDescent="0.25">
      <c r="K178" s="51"/>
      <c r="L178" s="53"/>
    </row>
    <row r="179" spans="1:12" x14ac:dyDescent="0.25">
      <c r="K179" s="51"/>
      <c r="L179" s="52"/>
    </row>
    <row r="180" spans="1:12" x14ac:dyDescent="0.25">
      <c r="D180" s="58"/>
    </row>
    <row r="181" spans="1:12" x14ac:dyDescent="0.25">
      <c r="D181" s="58">
        <v>92211</v>
      </c>
      <c r="E181" s="3" t="s">
        <v>158</v>
      </c>
      <c r="F181" s="3">
        <v>7248</v>
      </c>
    </row>
    <row r="182" spans="1:12" x14ac:dyDescent="0.25">
      <c r="D182" s="58">
        <v>92211</v>
      </c>
      <c r="E182" s="3" t="s">
        <v>159</v>
      </c>
      <c r="F182" s="3">
        <v>213132</v>
      </c>
    </row>
    <row r="183" spans="1:12" x14ac:dyDescent="0.25">
      <c r="F183" s="3">
        <f>SUM(F181:F182)</f>
        <v>220380</v>
      </c>
    </row>
    <row r="186" spans="1:12" x14ac:dyDescent="0.25">
      <c r="A186" s="4" t="s">
        <v>160</v>
      </c>
      <c r="B186" s="4"/>
    </row>
    <row r="188" spans="1:12" x14ac:dyDescent="0.25">
      <c r="B188" s="9" t="s">
        <v>221</v>
      </c>
      <c r="C188" s="9" t="s">
        <v>222</v>
      </c>
      <c r="D188" s="9"/>
      <c r="G188" s="1"/>
      <c r="H188" s="1"/>
    </row>
    <row r="189" spans="1:12" x14ac:dyDescent="0.25">
      <c r="A189" s="4"/>
      <c r="B189" s="3" t="s">
        <v>223</v>
      </c>
      <c r="C189" s="3"/>
      <c r="D189" s="3"/>
      <c r="E189" s="3"/>
      <c r="F189" s="3"/>
    </row>
    <row r="190" spans="1:12" x14ac:dyDescent="0.25">
      <c r="B190" s="3" t="s">
        <v>224</v>
      </c>
      <c r="J190" s="3"/>
    </row>
    <row r="191" spans="1:12" x14ac:dyDescent="0.25">
      <c r="B191" s="9" t="s">
        <v>225</v>
      </c>
      <c r="C191" s="9" t="s">
        <v>226</v>
      </c>
      <c r="D191" s="9"/>
      <c r="E191" s="9"/>
      <c r="F191" s="9"/>
      <c r="G191" s="9"/>
      <c r="H191" s="9"/>
      <c r="I191" s="3"/>
      <c r="J191" s="3"/>
    </row>
    <row r="192" spans="1:12" x14ac:dyDescent="0.25">
      <c r="B192" s="3" t="s">
        <v>227</v>
      </c>
      <c r="C192" s="3"/>
      <c r="D192" s="3"/>
      <c r="E192" s="3"/>
      <c r="F192" s="3"/>
      <c r="G192" s="3"/>
      <c r="H192" s="3"/>
      <c r="I192" s="3"/>
      <c r="K192" s="51"/>
      <c r="L192" s="52"/>
    </row>
    <row r="193" spans="1:12" x14ac:dyDescent="0.25">
      <c r="B193" s="9" t="s">
        <v>161</v>
      </c>
      <c r="C193" s="9" t="s">
        <v>162</v>
      </c>
      <c r="D193" s="9"/>
      <c r="J193" s="3"/>
      <c r="K193" s="51"/>
      <c r="L193" s="41"/>
    </row>
    <row r="194" spans="1:12" x14ac:dyDescent="0.25">
      <c r="B194" s="3" t="s">
        <v>228</v>
      </c>
      <c r="C194" s="3"/>
      <c r="D194" s="3"/>
      <c r="J194" s="3"/>
      <c r="K194" s="42"/>
      <c r="L194" s="42"/>
    </row>
    <row r="195" spans="1:12" x14ac:dyDescent="0.25">
      <c r="A195" s="1"/>
      <c r="B195" s="3" t="s">
        <v>229</v>
      </c>
      <c r="J195" s="3"/>
      <c r="K195" s="51"/>
      <c r="L195" s="52"/>
    </row>
    <row r="196" spans="1:12" x14ac:dyDescent="0.25">
      <c r="B196" s="9" t="s">
        <v>230</v>
      </c>
      <c r="C196" s="9" t="s">
        <v>231</v>
      </c>
      <c r="D196" s="9"/>
      <c r="E196" s="9"/>
      <c r="J196" s="3"/>
      <c r="K196" s="51"/>
      <c r="L196" s="52"/>
    </row>
    <row r="197" spans="1:12" x14ac:dyDescent="0.25">
      <c r="B197" s="3" t="s">
        <v>232</v>
      </c>
      <c r="C197" s="3"/>
      <c r="D197" s="3"/>
      <c r="E197" s="3"/>
      <c r="F197" s="3"/>
      <c r="J197" s="3"/>
      <c r="K197" s="51"/>
      <c r="L197" s="52"/>
    </row>
    <row r="198" spans="1:12" x14ac:dyDescent="0.25">
      <c r="B198" s="3" t="s">
        <v>233</v>
      </c>
      <c r="J198" s="3"/>
      <c r="K198" s="51"/>
      <c r="L198" s="52"/>
    </row>
    <row r="199" spans="1:12" x14ac:dyDescent="0.25">
      <c r="B199" s="9" t="s">
        <v>163</v>
      </c>
      <c r="C199" s="9" t="s">
        <v>164</v>
      </c>
      <c r="D199" s="9"/>
      <c r="J199" s="3"/>
      <c r="K199" s="51"/>
      <c r="L199" s="41"/>
    </row>
    <row r="200" spans="1:12" x14ac:dyDescent="0.25">
      <c r="B200" s="3" t="s">
        <v>234</v>
      </c>
      <c r="C200" s="3"/>
      <c r="D200" s="3"/>
      <c r="E200" s="3"/>
      <c r="F200" s="3"/>
      <c r="J200" s="9"/>
      <c r="K200" s="51"/>
      <c r="L200" s="45"/>
    </row>
    <row r="201" spans="1:12" x14ac:dyDescent="0.25">
      <c r="B201" s="3" t="s">
        <v>235</v>
      </c>
      <c r="C201" s="3"/>
      <c r="D201" s="3"/>
      <c r="E201" s="3"/>
      <c r="F201" s="3"/>
      <c r="K201" s="51"/>
      <c r="L201" s="45"/>
    </row>
    <row r="202" spans="1:12" x14ac:dyDescent="0.25">
      <c r="B202" s="9" t="s">
        <v>236</v>
      </c>
      <c r="C202" s="56" t="s">
        <v>237</v>
      </c>
      <c r="D202" s="56"/>
      <c r="E202" s="56"/>
      <c r="F202" s="55"/>
      <c r="K202" s="51"/>
      <c r="L202" s="3"/>
    </row>
    <row r="203" spans="1:12" x14ac:dyDescent="0.25">
      <c r="B203" s="3" t="s">
        <v>238</v>
      </c>
      <c r="C203" s="3"/>
      <c r="D203" s="3"/>
      <c r="E203" s="3"/>
      <c r="F203" s="3"/>
      <c r="G203" s="54"/>
      <c r="K203" s="45"/>
      <c r="L203" s="3"/>
    </row>
    <row r="204" spans="1:12" x14ac:dyDescent="0.25">
      <c r="B204" s="9" t="s">
        <v>239</v>
      </c>
      <c r="C204" s="9" t="s">
        <v>240</v>
      </c>
      <c r="D204" s="9"/>
      <c r="K204" s="45"/>
      <c r="L204" s="3"/>
    </row>
    <row r="205" spans="1:12" x14ac:dyDescent="0.25">
      <c r="B205" s="3" t="s">
        <v>242</v>
      </c>
      <c r="C205" s="3"/>
      <c r="D205" s="3"/>
      <c r="E205" s="3"/>
      <c r="F205" s="3"/>
      <c r="K205" s="45"/>
      <c r="L205" s="3"/>
    </row>
    <row r="206" spans="1:12" x14ac:dyDescent="0.25">
      <c r="B206" s="3" t="s">
        <v>243</v>
      </c>
      <c r="K206" s="3"/>
    </row>
    <row r="207" spans="1:12" x14ac:dyDescent="0.25">
      <c r="B207" s="3" t="s">
        <v>244</v>
      </c>
      <c r="K207" s="3"/>
    </row>
    <row r="208" spans="1:12" x14ac:dyDescent="0.25">
      <c r="B208" s="9" t="s">
        <v>165</v>
      </c>
      <c r="C208" s="9" t="s">
        <v>245</v>
      </c>
      <c r="D208" s="9"/>
      <c r="K208" s="3"/>
      <c r="L208" s="3"/>
    </row>
    <row r="209" spans="1:12" x14ac:dyDescent="0.25">
      <c r="B209" s="3" t="s">
        <v>246</v>
      </c>
      <c r="C209" s="3"/>
      <c r="D209" s="3"/>
      <c r="E209" s="3"/>
      <c r="F209" s="3"/>
      <c r="K209" s="3"/>
      <c r="L209" s="3"/>
    </row>
    <row r="210" spans="1:12" x14ac:dyDescent="0.25">
      <c r="B210" s="9" t="s">
        <v>247</v>
      </c>
      <c r="C210" s="9" t="s">
        <v>248</v>
      </c>
      <c r="D210" s="9"/>
      <c r="K210" s="3"/>
      <c r="L210" s="3"/>
    </row>
    <row r="211" spans="1:12" x14ac:dyDescent="0.25">
      <c r="B211" s="3" t="s">
        <v>250</v>
      </c>
      <c r="C211" s="3"/>
      <c r="D211" s="3"/>
      <c r="E211" s="3"/>
      <c r="F211" s="3"/>
      <c r="K211" s="3"/>
      <c r="L211" s="3"/>
    </row>
    <row r="212" spans="1:12" x14ac:dyDescent="0.25">
      <c r="B212" s="3" t="s">
        <v>251</v>
      </c>
      <c r="K212" s="3"/>
      <c r="L212" s="3"/>
    </row>
    <row r="213" spans="1:12" x14ac:dyDescent="0.25">
      <c r="B213" s="9" t="s">
        <v>252</v>
      </c>
      <c r="C213" s="9" t="s">
        <v>253</v>
      </c>
      <c r="D213" s="9"/>
      <c r="K213" s="3"/>
      <c r="L213" s="3"/>
    </row>
    <row r="214" spans="1:12" x14ac:dyDescent="0.25">
      <c r="B214" s="3" t="s">
        <v>254</v>
      </c>
      <c r="C214" s="3"/>
      <c r="D214" s="3"/>
      <c r="E214" s="3"/>
      <c r="F214" s="3"/>
      <c r="K214" s="3"/>
      <c r="L214" s="3"/>
    </row>
    <row r="215" spans="1:12" x14ac:dyDescent="0.25">
      <c r="B215" s="3" t="s">
        <v>255</v>
      </c>
      <c r="K215" s="3"/>
      <c r="L215" s="3"/>
    </row>
    <row r="216" spans="1:12" x14ac:dyDescent="0.25">
      <c r="B216" s="9" t="s">
        <v>166</v>
      </c>
      <c r="C216" s="9" t="s">
        <v>167</v>
      </c>
      <c r="D216" s="9"/>
      <c r="E216" s="9"/>
      <c r="K216" s="3"/>
      <c r="L216" s="3"/>
    </row>
    <row r="217" spans="1:12" x14ac:dyDescent="0.25">
      <c r="B217" s="3" t="s">
        <v>256</v>
      </c>
      <c r="C217" s="3"/>
      <c r="D217" s="3"/>
      <c r="E217" s="3"/>
      <c r="F217" s="3"/>
      <c r="K217" s="3"/>
      <c r="L217" s="3"/>
    </row>
    <row r="218" spans="1:12" x14ac:dyDescent="0.25">
      <c r="A218" s="1"/>
      <c r="B218" s="55" t="s">
        <v>257</v>
      </c>
      <c r="C218" s="59"/>
      <c r="D218" s="59"/>
      <c r="E218" s="59"/>
      <c r="F218" s="3"/>
      <c r="G218" s="3"/>
      <c r="K218" s="3"/>
      <c r="L218" s="3"/>
    </row>
    <row r="219" spans="1:12" x14ac:dyDescent="0.25">
      <c r="B219" s="9" t="s">
        <v>258</v>
      </c>
      <c r="C219" s="9" t="s">
        <v>259</v>
      </c>
      <c r="D219" s="9"/>
      <c r="E219" s="3"/>
      <c r="F219" s="3"/>
      <c r="G219" s="3"/>
      <c r="K219" s="3"/>
      <c r="L219" s="3"/>
    </row>
    <row r="220" spans="1:12" x14ac:dyDescent="0.25">
      <c r="B220" s="3" t="s">
        <v>260</v>
      </c>
      <c r="C220" s="3"/>
      <c r="D220" s="3"/>
      <c r="E220" s="3"/>
      <c r="F220" s="3"/>
      <c r="G220" s="3"/>
      <c r="K220" s="3"/>
      <c r="L220" s="3"/>
    </row>
    <row r="221" spans="1:12" x14ac:dyDescent="0.25">
      <c r="B221" s="3" t="s">
        <v>261</v>
      </c>
      <c r="C221" s="3"/>
      <c r="D221" s="3"/>
      <c r="E221" s="3"/>
      <c r="F221" s="3"/>
      <c r="G221" s="3"/>
      <c r="K221" s="3"/>
      <c r="L221" s="3"/>
    </row>
    <row r="222" spans="1:12" x14ac:dyDescent="0.25">
      <c r="B222" s="9" t="s">
        <v>209</v>
      </c>
      <c r="C222" s="9" t="s">
        <v>262</v>
      </c>
      <c r="D222" s="9"/>
      <c r="E222" s="3"/>
      <c r="F222" s="3"/>
      <c r="G222" s="3"/>
      <c r="K222" s="3"/>
      <c r="L222" s="3"/>
    </row>
    <row r="223" spans="1:12" x14ac:dyDescent="0.25">
      <c r="B223" s="3" t="s">
        <v>263</v>
      </c>
      <c r="C223" s="3"/>
      <c r="D223" s="3"/>
      <c r="E223" s="3"/>
      <c r="F223" s="3"/>
      <c r="G223" s="3"/>
      <c r="K223" s="3"/>
      <c r="L223" s="3"/>
    </row>
    <row r="224" spans="1:12" x14ac:dyDescent="0.25">
      <c r="B224" s="3" t="s">
        <v>264</v>
      </c>
      <c r="C224" s="3"/>
      <c r="D224" s="3"/>
      <c r="E224" s="3"/>
      <c r="F224" s="3"/>
      <c r="G224" s="3"/>
      <c r="L224" s="3"/>
    </row>
    <row r="225" spans="2:12" x14ac:dyDescent="0.25">
      <c r="B225" s="9" t="s">
        <v>265</v>
      </c>
      <c r="C225" s="9" t="s">
        <v>266</v>
      </c>
      <c r="D225" s="9"/>
      <c r="E225" s="3"/>
      <c r="F225" s="3"/>
      <c r="G225" s="3"/>
      <c r="H225" s="3"/>
      <c r="K225" s="3"/>
      <c r="L225" s="3"/>
    </row>
    <row r="226" spans="2:12" x14ac:dyDescent="0.25">
      <c r="B226" s="3" t="s">
        <v>267</v>
      </c>
      <c r="C226" s="3"/>
      <c r="D226" s="3"/>
      <c r="E226" s="3"/>
      <c r="F226" s="3"/>
      <c r="G226" s="3"/>
      <c r="H226" s="3"/>
      <c r="I226" s="3"/>
      <c r="K226" s="3"/>
      <c r="L226" s="3"/>
    </row>
    <row r="227" spans="2:12" x14ac:dyDescent="0.25">
      <c r="B227" s="9" t="s">
        <v>168</v>
      </c>
      <c r="C227" s="9" t="s">
        <v>169</v>
      </c>
      <c r="D227" s="3"/>
      <c r="E227" s="3"/>
      <c r="F227" s="3"/>
      <c r="G227" s="3"/>
      <c r="H227" s="3"/>
      <c r="I227" s="3"/>
      <c r="K227" s="3"/>
      <c r="L227" s="3"/>
    </row>
    <row r="228" spans="2:12" x14ac:dyDescent="0.25">
      <c r="B228" s="3" t="s">
        <v>241</v>
      </c>
      <c r="C228" s="3"/>
      <c r="D228" s="9"/>
      <c r="E228" s="3"/>
      <c r="F228" s="3" t="s">
        <v>170</v>
      </c>
      <c r="G228" s="3"/>
      <c r="H228" s="3"/>
      <c r="I228" s="3"/>
      <c r="J228" s="3"/>
      <c r="K228" s="3"/>
    </row>
    <row r="229" spans="2:12" x14ac:dyDescent="0.25">
      <c r="B229" s="9" t="s">
        <v>270</v>
      </c>
      <c r="C229" s="9" t="s">
        <v>271</v>
      </c>
      <c r="D229" s="3"/>
      <c r="E229" s="3"/>
      <c r="F229" s="3"/>
      <c r="G229" s="3"/>
      <c r="K229" s="3"/>
    </row>
    <row r="230" spans="2:12" x14ac:dyDescent="0.25">
      <c r="B230" s="3" t="s">
        <v>268</v>
      </c>
      <c r="C230" s="3"/>
      <c r="D230" s="9"/>
      <c r="E230" s="3"/>
      <c r="F230" s="3"/>
      <c r="G230" s="3"/>
      <c r="K230" s="3"/>
    </row>
    <row r="231" spans="2:12" x14ac:dyDescent="0.25">
      <c r="B231" s="3" t="s">
        <v>269</v>
      </c>
      <c r="C231" s="3"/>
      <c r="D231" s="3"/>
      <c r="E231" s="3"/>
      <c r="F231" s="3"/>
      <c r="G231" s="3"/>
      <c r="K231" s="3"/>
    </row>
    <row r="232" spans="2:12" x14ac:dyDescent="0.25">
      <c r="B232" s="9" t="s">
        <v>171</v>
      </c>
      <c r="C232" s="9" t="s">
        <v>172</v>
      </c>
      <c r="D232" s="3"/>
      <c r="E232" s="3"/>
      <c r="F232" s="3"/>
      <c r="G232" s="3"/>
      <c r="K232" s="3"/>
    </row>
    <row r="233" spans="2:12" x14ac:dyDescent="0.25">
      <c r="B233" s="3" t="s">
        <v>272</v>
      </c>
      <c r="C233" s="3"/>
      <c r="D233" s="9"/>
      <c r="E233" s="3"/>
      <c r="F233" s="3"/>
      <c r="G233" s="3"/>
      <c r="K233" s="3"/>
    </row>
    <row r="234" spans="2:12" x14ac:dyDescent="0.25">
      <c r="B234" s="3" t="s">
        <v>273</v>
      </c>
      <c r="C234" s="3"/>
      <c r="D234" s="3"/>
      <c r="E234" s="3"/>
      <c r="F234" s="3"/>
      <c r="G234" s="3"/>
      <c r="K234" s="3"/>
    </row>
    <row r="235" spans="2:12" x14ac:dyDescent="0.25">
      <c r="B235" s="9" t="s">
        <v>274</v>
      </c>
      <c r="C235" s="9" t="s">
        <v>275</v>
      </c>
      <c r="D235" s="9"/>
      <c r="E235" s="9"/>
      <c r="F235" s="3"/>
      <c r="G235" s="3"/>
      <c r="K235" s="3"/>
    </row>
    <row r="236" spans="2:12" x14ac:dyDescent="0.25">
      <c r="B236" s="3" t="s">
        <v>276</v>
      </c>
      <c r="C236" s="3"/>
      <c r="D236" s="3"/>
      <c r="E236" s="3"/>
      <c r="F236" s="3"/>
      <c r="G236" s="3"/>
      <c r="K236" s="3"/>
    </row>
    <row r="237" spans="2:12" x14ac:dyDescent="0.25">
      <c r="B237" s="9" t="s">
        <v>277</v>
      </c>
      <c r="C237" s="9" t="s">
        <v>278</v>
      </c>
      <c r="D237" s="9"/>
      <c r="E237" s="3"/>
      <c r="F237" s="3"/>
      <c r="G237" s="3"/>
      <c r="K237" s="3"/>
    </row>
    <row r="238" spans="2:12" x14ac:dyDescent="0.25">
      <c r="B238" s="3" t="s">
        <v>279</v>
      </c>
      <c r="C238" s="3"/>
      <c r="D238" s="3"/>
      <c r="E238" s="3"/>
      <c r="F238" s="3"/>
      <c r="G238" s="3"/>
      <c r="K238" s="3"/>
    </row>
    <row r="239" spans="2:12" x14ac:dyDescent="0.25">
      <c r="B239" s="3" t="s">
        <v>280</v>
      </c>
      <c r="C239" s="3"/>
      <c r="D239" s="3"/>
      <c r="E239" s="3"/>
      <c r="F239" s="3"/>
      <c r="G239" s="3"/>
      <c r="K239" s="3"/>
    </row>
    <row r="240" spans="2:12" x14ac:dyDescent="0.25">
      <c r="B240" s="9" t="s">
        <v>281</v>
      </c>
      <c r="C240" s="9" t="s">
        <v>282</v>
      </c>
      <c r="D240" s="9"/>
      <c r="E240" s="3"/>
      <c r="F240" s="3"/>
      <c r="G240" s="3"/>
      <c r="K240" s="3"/>
    </row>
    <row r="241" spans="1:11" x14ac:dyDescent="0.25">
      <c r="B241" s="3" t="s">
        <v>283</v>
      </c>
      <c r="C241" s="3"/>
      <c r="D241" s="3"/>
      <c r="E241" s="3"/>
      <c r="F241" s="3"/>
      <c r="G241" s="3"/>
      <c r="K241" s="3"/>
    </row>
    <row r="242" spans="1:11" x14ac:dyDescent="0.25">
      <c r="B242" s="9" t="s">
        <v>284</v>
      </c>
      <c r="C242" s="9" t="s">
        <v>285</v>
      </c>
      <c r="D242" s="9"/>
      <c r="E242" s="3"/>
      <c r="F242" s="3"/>
      <c r="G242" s="3"/>
      <c r="K242" s="3"/>
    </row>
    <row r="243" spans="1:11" x14ac:dyDescent="0.25">
      <c r="B243" s="3" t="s">
        <v>286</v>
      </c>
      <c r="C243" s="3"/>
      <c r="D243" s="3"/>
      <c r="E243" s="3"/>
      <c r="F243" s="3"/>
      <c r="G243" s="3"/>
      <c r="K243" s="3"/>
    </row>
    <row r="244" spans="1:11" x14ac:dyDescent="0.25">
      <c r="B244" s="3" t="s">
        <v>287</v>
      </c>
      <c r="C244" s="3"/>
      <c r="D244" s="3"/>
      <c r="E244" s="3"/>
      <c r="F244" s="3"/>
      <c r="G244" s="3"/>
      <c r="K244" s="3"/>
    </row>
    <row r="245" spans="1:11" x14ac:dyDescent="0.25">
      <c r="B245" s="9" t="s">
        <v>288</v>
      </c>
      <c r="C245" s="9" t="s">
        <v>289</v>
      </c>
      <c r="D245" s="9"/>
      <c r="E245" s="9"/>
      <c r="F245" s="3"/>
      <c r="G245" s="3"/>
      <c r="K245" s="3"/>
    </row>
    <row r="246" spans="1:11" x14ac:dyDescent="0.25">
      <c r="B246" s="3" t="s">
        <v>290</v>
      </c>
      <c r="C246" s="3"/>
      <c r="D246" s="3"/>
      <c r="E246" s="3"/>
      <c r="F246" s="3"/>
      <c r="G246" s="3"/>
      <c r="K246" s="3"/>
    </row>
    <row r="247" spans="1:11" x14ac:dyDescent="0.25">
      <c r="B247" s="9" t="s">
        <v>291</v>
      </c>
      <c r="C247" s="9" t="s">
        <v>292</v>
      </c>
      <c r="D247" s="9"/>
      <c r="E247" s="9"/>
      <c r="F247" s="3"/>
      <c r="G247" s="3"/>
    </row>
    <row r="248" spans="1:11" x14ac:dyDescent="0.25">
      <c r="B248" s="3" t="s">
        <v>303</v>
      </c>
      <c r="C248" s="3"/>
      <c r="D248" s="3"/>
      <c r="E248" s="3"/>
      <c r="F248" s="3"/>
      <c r="G248" s="3"/>
    </row>
    <row r="249" spans="1:11" x14ac:dyDescent="0.25">
      <c r="B249" s="9"/>
      <c r="C249" s="9"/>
      <c r="D249" s="9"/>
      <c r="E249" s="9"/>
      <c r="F249" s="3"/>
      <c r="G249" s="3"/>
    </row>
    <row r="250" spans="1:11" x14ac:dyDescent="0.25">
      <c r="B250" s="3"/>
      <c r="C250" s="3"/>
      <c r="D250" s="3"/>
      <c r="E250" s="3"/>
      <c r="F250" s="3"/>
      <c r="G250" s="3"/>
    </row>
    <row r="251" spans="1:11" x14ac:dyDescent="0.25">
      <c r="A251" s="4" t="s">
        <v>173</v>
      </c>
    </row>
    <row r="252" spans="1:11" x14ac:dyDescent="0.25">
      <c r="B252" s="9" t="s">
        <v>174</v>
      </c>
      <c r="C252" s="9" t="s">
        <v>175</v>
      </c>
      <c r="D252" s="9"/>
      <c r="E252" s="9"/>
    </row>
    <row r="253" spans="1:11" x14ac:dyDescent="0.25">
      <c r="B253" s="3" t="s">
        <v>176</v>
      </c>
      <c r="C253" s="3"/>
      <c r="D253" s="3"/>
      <c r="E253" s="3"/>
      <c r="F253" s="3"/>
      <c r="G253" s="3"/>
    </row>
    <row r="254" spans="1:11" x14ac:dyDescent="0.25">
      <c r="B254" s="3" t="s">
        <v>177</v>
      </c>
      <c r="C254" s="3"/>
      <c r="D254" s="3"/>
      <c r="E254" s="3"/>
      <c r="F254" s="3"/>
      <c r="G254" s="3"/>
    </row>
    <row r="255" spans="1:11" x14ac:dyDescent="0.25">
      <c r="C255" s="3"/>
      <c r="D255" s="3"/>
      <c r="E255" s="3"/>
      <c r="F255" s="3"/>
      <c r="G255" s="3"/>
      <c r="I255" s="9"/>
    </row>
    <row r="256" spans="1:11" x14ac:dyDescent="0.25">
      <c r="H256" s="3"/>
      <c r="I256" s="3"/>
    </row>
    <row r="257" spans="1:10" x14ac:dyDescent="0.25">
      <c r="H257" s="3"/>
      <c r="I257" s="3"/>
    </row>
    <row r="258" spans="1:10" x14ac:dyDescent="0.25">
      <c r="A258" s="4" t="s">
        <v>178</v>
      </c>
      <c r="B258" s="3"/>
      <c r="C258" s="3"/>
      <c r="D258" s="3" t="s">
        <v>179</v>
      </c>
      <c r="E258" s="3"/>
      <c r="F258" s="3"/>
      <c r="G258" s="3"/>
      <c r="H258" s="3"/>
      <c r="I258" s="3"/>
    </row>
    <row r="259" spans="1:10" x14ac:dyDescent="0.25">
      <c r="B259" s="3"/>
      <c r="H259" s="3"/>
      <c r="I259" s="3"/>
    </row>
    <row r="260" spans="1:10" x14ac:dyDescent="0.25">
      <c r="B260" s="3"/>
      <c r="C260" s="9" t="s">
        <v>180</v>
      </c>
      <c r="D260" s="3" t="s">
        <v>181</v>
      </c>
      <c r="E260" s="3"/>
      <c r="G260" s="3"/>
      <c r="H260" s="3"/>
    </row>
    <row r="261" spans="1:10" x14ac:dyDescent="0.25">
      <c r="B261" s="3"/>
      <c r="C261" s="9" t="s">
        <v>182</v>
      </c>
      <c r="D261" s="3" t="s">
        <v>183</v>
      </c>
      <c r="E261" s="3"/>
      <c r="F261" s="3"/>
      <c r="G261" s="3"/>
      <c r="H261" s="3"/>
    </row>
    <row r="262" spans="1:10" x14ac:dyDescent="0.25">
      <c r="B262" s="3"/>
      <c r="C262" s="9"/>
      <c r="D262" s="3"/>
      <c r="E262" s="3"/>
      <c r="F262" s="3"/>
      <c r="G262" s="3"/>
      <c r="H262" s="3"/>
    </row>
    <row r="263" spans="1:10" x14ac:dyDescent="0.25">
      <c r="B263" s="3"/>
      <c r="C263" s="3"/>
      <c r="D263" s="3"/>
      <c r="E263" s="3"/>
      <c r="G263" s="3"/>
      <c r="H263" s="3"/>
    </row>
    <row r="264" spans="1:10" x14ac:dyDescent="0.25">
      <c r="B264" s="4"/>
      <c r="C264" s="4"/>
      <c r="D264" s="4"/>
      <c r="E264" s="4"/>
    </row>
    <row r="265" spans="1:10" x14ac:dyDescent="0.25">
      <c r="I265" s="3"/>
    </row>
    <row r="266" spans="1:10" x14ac:dyDescent="0.25">
      <c r="A266" s="4" t="s">
        <v>184</v>
      </c>
      <c r="C266" s="3"/>
      <c r="D266" s="3"/>
      <c r="E266" s="3"/>
      <c r="F266" s="3"/>
      <c r="G266" s="3"/>
    </row>
    <row r="267" spans="1:10" x14ac:dyDescent="0.25">
      <c r="C267" s="3"/>
      <c r="D267" s="3"/>
      <c r="E267" s="3"/>
      <c r="F267" s="3"/>
      <c r="G267" s="3"/>
    </row>
    <row r="268" spans="1:10" x14ac:dyDescent="0.25">
      <c r="C268" s="9" t="s">
        <v>294</v>
      </c>
      <c r="D268" s="3" t="s">
        <v>185</v>
      </c>
      <c r="E268" s="3"/>
      <c r="F268" s="3"/>
      <c r="G268" s="3"/>
      <c r="H268" s="3"/>
      <c r="J268" s="3"/>
    </row>
    <row r="269" spans="1:10" x14ac:dyDescent="0.25">
      <c r="C269" s="3"/>
      <c r="D269" s="3" t="s">
        <v>186</v>
      </c>
      <c r="E269" s="3"/>
      <c r="F269" s="3"/>
      <c r="G269" s="3"/>
      <c r="J269" s="3"/>
    </row>
    <row r="270" spans="1:10" x14ac:dyDescent="0.25">
      <c r="C270" s="3"/>
      <c r="D270" s="3"/>
      <c r="E270" s="3"/>
      <c r="F270" s="3"/>
      <c r="G270" s="3"/>
      <c r="I270" s="3"/>
      <c r="J270" s="3"/>
    </row>
    <row r="271" spans="1:10" x14ac:dyDescent="0.25">
      <c r="B271" s="3"/>
      <c r="C271" s="3"/>
      <c r="D271" s="3" t="s">
        <v>295</v>
      </c>
      <c r="E271" s="3"/>
      <c r="F271" s="3"/>
      <c r="G271" s="3"/>
    </row>
    <row r="272" spans="1:10" x14ac:dyDescent="0.25">
      <c r="C272" s="3"/>
      <c r="D272" s="3" t="s">
        <v>293</v>
      </c>
      <c r="E272" s="3"/>
      <c r="F272" s="3"/>
      <c r="G272" s="3"/>
    </row>
    <row r="273" spans="2:10" x14ac:dyDescent="0.25">
      <c r="C273" s="3"/>
      <c r="D273" s="3"/>
      <c r="E273" s="3"/>
      <c r="F273" s="3"/>
      <c r="G273" s="3"/>
      <c r="H273" s="3"/>
    </row>
    <row r="274" spans="2:10" x14ac:dyDescent="0.25">
      <c r="C274" s="9" t="s">
        <v>187</v>
      </c>
      <c r="D274" s="3" t="s">
        <v>296</v>
      </c>
      <c r="E274" s="3"/>
      <c r="F274" s="3"/>
      <c r="G274" s="3"/>
    </row>
    <row r="275" spans="2:10" x14ac:dyDescent="0.25">
      <c r="B275" s="3"/>
      <c r="C275" s="3">
        <v>231</v>
      </c>
      <c r="D275" s="3" t="s">
        <v>297</v>
      </c>
      <c r="E275" s="3"/>
      <c r="F275" s="3"/>
      <c r="G275" s="3"/>
    </row>
    <row r="276" spans="2:10" x14ac:dyDescent="0.25">
      <c r="C276" s="3"/>
      <c r="D276" s="3" t="s">
        <v>298</v>
      </c>
      <c r="E276" s="3"/>
      <c r="F276" s="3"/>
      <c r="G276" s="3"/>
    </row>
    <row r="277" spans="2:10" x14ac:dyDescent="0.25">
      <c r="C277" s="3"/>
      <c r="D277" s="3"/>
      <c r="E277" s="3"/>
      <c r="F277" s="3"/>
      <c r="G277" s="3"/>
      <c r="H277" s="3"/>
      <c r="J277" s="3"/>
    </row>
    <row r="278" spans="2:10" x14ac:dyDescent="0.25">
      <c r="C278" s="3">
        <v>232</v>
      </c>
      <c r="D278" s="3" t="s">
        <v>299</v>
      </c>
      <c r="E278" s="3"/>
      <c r="F278" s="3"/>
      <c r="G278" s="3"/>
      <c r="J278" s="3"/>
    </row>
    <row r="279" spans="2:10" x14ac:dyDescent="0.25">
      <c r="C279" s="3"/>
      <c r="D279" s="3" t="s">
        <v>300</v>
      </c>
      <c r="E279" s="3" t="s">
        <v>301</v>
      </c>
      <c r="F279" s="3"/>
      <c r="G279" s="3"/>
    </row>
    <row r="280" spans="2:10" x14ac:dyDescent="0.25">
      <c r="D280" s="3"/>
      <c r="E280" s="3"/>
      <c r="F280" s="22"/>
      <c r="G280" s="22"/>
    </row>
    <row r="281" spans="2:10" x14ac:dyDescent="0.25">
      <c r="G281" s="22"/>
      <c r="J281" s="22"/>
    </row>
    <row r="282" spans="2:10" x14ac:dyDescent="0.25">
      <c r="J282" s="22"/>
    </row>
    <row r="283" spans="2:10" x14ac:dyDescent="0.25">
      <c r="B283" s="3" t="s">
        <v>302</v>
      </c>
      <c r="C283" s="3"/>
      <c r="J283" s="22"/>
    </row>
    <row r="284" spans="2:10" x14ac:dyDescent="0.25">
      <c r="D284" s="3"/>
      <c r="E284" s="3"/>
      <c r="F284" s="3" t="s">
        <v>188</v>
      </c>
      <c r="G284" s="3"/>
      <c r="I284" s="3"/>
    </row>
    <row r="285" spans="2:10" x14ac:dyDescent="0.25">
      <c r="G285" s="22"/>
      <c r="H285" s="3" t="s">
        <v>189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Vlatko Tomičić</cp:lastModifiedBy>
  <cp:lastPrinted>2020-01-30T13:36:42Z</cp:lastPrinted>
  <dcterms:created xsi:type="dcterms:W3CDTF">2015-06-05T18:19:34Z</dcterms:created>
  <dcterms:modified xsi:type="dcterms:W3CDTF">2020-01-30T17:34:04Z</dcterms:modified>
</cp:coreProperties>
</file>